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drawings/drawing6.xml" ContentType="application/vnd.openxmlformats-officedocument.drawing+xml"/>
  <Override PartName="/xl/ctrlProps/ctrlProp6.xml" ContentType="application/vnd.ms-excel.controlproperties+xml"/>
  <Override PartName="/xl/drawings/drawing7.xml" ContentType="application/vnd.openxmlformats-officedocument.drawing+xml"/>
  <Override PartName="/xl/ctrlProps/ctrlProp7.xml" ContentType="application/vnd.ms-excel.controlproperties+xml"/>
  <Override PartName="/xl/drawings/drawing8.xml" ContentType="application/vnd.openxmlformats-officedocument.drawing+xml"/>
  <Override PartName="/xl/ctrlProps/ctrlProp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codeName="ThisWorkbook" defaultThemeVersion="166925"/>
  <mc:AlternateContent xmlns:mc="http://schemas.openxmlformats.org/markup-compatibility/2006">
    <mc:Choice Requires="x15">
      <x15ac:absPath xmlns:x15ac="http://schemas.microsoft.com/office/spreadsheetml/2010/11/ac" url="C:\Users\ripha\Documents\"/>
    </mc:Choice>
  </mc:AlternateContent>
  <xr:revisionPtr revIDLastSave="0" documentId="13_ncr:1_{6532A953-DB44-49C5-BDA3-14E36B778FFF}" xr6:coauthVersionLast="41" xr6:coauthVersionMax="41" xr10:uidLastSave="{00000000-0000-0000-0000-000000000000}"/>
  <bookViews>
    <workbookView xWindow="-120" yWindow="-120" windowWidth="29040" windowHeight="15225" activeTab="8" xr2:uid="{620D515F-BAE4-42F9-9768-0EB7124B6178}"/>
  </bookViews>
  <sheets>
    <sheet name="answer sheet" sheetId="3" r:id="rId1"/>
    <sheet name="Social" sheetId="2" r:id="rId2"/>
    <sheet name="Science" sheetId="4" r:id="rId3"/>
    <sheet name="English" sheetId="8" r:id="rId4"/>
    <sheet name="Mathematics" sheetId="9" r:id="rId5"/>
    <sheet name="CS-Sem-I" sheetId="10" r:id="rId6"/>
    <sheet name="Telugu" sheetId="11" r:id="rId7"/>
    <sheet name="CS Sem-II" sheetId="12" r:id="rId8"/>
    <sheet name="Hindi" sheetId="13" r:id="rId9"/>
  </sheets>
  <definedNames>
    <definedName name="_xlnm.Print_Area" localSheetId="0">'answer sheet'!$A$1:$B$37</definedName>
    <definedName name="_xlnm.Print_Area" localSheetId="7">'CS Sem-II'!$E$1:$G$43,'CS Sem-II'!$I$1:$K$43</definedName>
    <definedName name="_xlnm.Print_Area" localSheetId="3">English!$F$1:$J$48,English!$N$1:$P$48</definedName>
    <definedName name="_xlnm.Print_Area" localSheetId="8">Hindi!$E$1:$J$43</definedName>
    <definedName name="_xlnm.Print_Area" localSheetId="4">Mathematics!$K$58:$M$98</definedName>
    <definedName name="_xlnm.Print_Area" localSheetId="2">Science!$A$2:$B$57</definedName>
    <definedName name="_xlnm.Print_Area" localSheetId="1">Social!$E$1:$G$43,Social!$J$1:$M$43</definedName>
    <definedName name="_xlnm.Print_Area" localSheetId="6">Telugu!$E$2:$G$43,Telugu!$J$1:$L$43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4" i="11" l="1"/>
  <c r="F15" i="11"/>
  <c r="F16" i="11"/>
  <c r="F17" i="11"/>
  <c r="F18" i="11"/>
  <c r="F19" i="11"/>
  <c r="F20" i="11"/>
  <c r="F21" i="11"/>
  <c r="F22" i="11"/>
  <c r="F23" i="11"/>
  <c r="F24" i="11"/>
  <c r="F25" i="11"/>
  <c r="F26" i="11"/>
  <c r="F27" i="11"/>
  <c r="F28" i="11"/>
  <c r="F29" i="11"/>
  <c r="F30" i="11"/>
  <c r="F13" i="11"/>
  <c r="F33" i="4" l="1"/>
  <c r="F35" i="4"/>
  <c r="F36" i="4"/>
  <c r="F34" i="4"/>
  <c r="M60" i="9" l="1"/>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59" i="9"/>
  <c r="F3" i="9" l="1"/>
  <c r="F4" i="9"/>
  <c r="F5" i="9"/>
  <c r="F6" i="9"/>
  <c r="F7" i="9"/>
  <c r="F8" i="9"/>
  <c r="F9" i="9"/>
  <c r="F10" i="9"/>
  <c r="F2" i="9"/>
  <c r="F39" i="13" l="1"/>
  <c r="F40" i="13"/>
  <c r="F41" i="13"/>
  <c r="F42" i="13"/>
  <c r="F43" i="13"/>
  <c r="F38" i="13"/>
  <c r="B104" i="13"/>
  <c r="B105" i="13"/>
  <c r="B106" i="13"/>
  <c r="B107" i="13"/>
  <c r="B108" i="13"/>
  <c r="B109" i="13"/>
  <c r="B110" i="13"/>
  <c r="B111" i="13"/>
  <c r="B112" i="13"/>
  <c r="B113" i="13"/>
  <c r="B114" i="13"/>
  <c r="B115" i="13"/>
  <c r="B116" i="13"/>
  <c r="B117" i="13"/>
  <c r="B103" i="13"/>
  <c r="I3" i="2" l="1"/>
  <c r="I4" i="2"/>
  <c r="I5" i="2"/>
  <c r="I6" i="2"/>
  <c r="I7" i="2"/>
  <c r="I8" i="2"/>
  <c r="I9" i="2"/>
  <c r="I10" i="2"/>
  <c r="I11" i="2"/>
  <c r="I12" i="2"/>
  <c r="I13" i="2"/>
  <c r="I14" i="2"/>
  <c r="I15" i="2"/>
  <c r="I16" i="2"/>
  <c r="I17" i="2"/>
  <c r="I18" i="2"/>
  <c r="I19" i="2"/>
  <c r="I20" i="2"/>
  <c r="I21" i="2"/>
  <c r="I2" i="2"/>
  <c r="C30" i="2"/>
  <c r="C31" i="2"/>
  <c r="C32" i="2"/>
  <c r="C33" i="2"/>
  <c r="C34" i="2"/>
  <c r="C35" i="2"/>
  <c r="C36" i="2"/>
  <c r="C37" i="2"/>
  <c r="C38" i="2"/>
  <c r="C39" i="2"/>
  <c r="C40" i="2"/>
  <c r="C41" i="2"/>
  <c r="C42" i="2"/>
  <c r="C43" i="2"/>
  <c r="C29" i="2"/>
  <c r="C3" i="2"/>
  <c r="C4" i="2"/>
  <c r="C5" i="2"/>
  <c r="C2" i="2"/>
  <c r="C8" i="2"/>
  <c r="C9" i="2"/>
  <c r="C10" i="2"/>
  <c r="C11" i="2"/>
  <c r="C12" i="2"/>
  <c r="C13" i="2"/>
  <c r="C14" i="2"/>
  <c r="C15" i="2"/>
  <c r="C16" i="2"/>
  <c r="C7" i="2"/>
  <c r="C19" i="2"/>
  <c r="C20" i="2"/>
  <c r="C21" i="2"/>
  <c r="C22" i="2"/>
  <c r="C23" i="2"/>
  <c r="C24" i="2"/>
  <c r="C25" i="2"/>
  <c r="C26" i="2"/>
  <c r="C27" i="2"/>
  <c r="C18" i="2"/>
  <c r="L3" i="13" l="1"/>
  <c r="L4" i="13"/>
  <c r="L5" i="13"/>
  <c r="L6" i="13"/>
  <c r="L7" i="13"/>
  <c r="L8" i="13"/>
  <c r="L9" i="13"/>
  <c r="L10" i="13"/>
  <c r="L11" i="13"/>
  <c r="L12" i="13"/>
  <c r="L13" i="13"/>
  <c r="L14" i="13"/>
  <c r="L15" i="13"/>
  <c r="L16" i="13"/>
  <c r="L17" i="13"/>
  <c r="L18" i="13"/>
  <c r="L19" i="13"/>
  <c r="L20" i="13"/>
  <c r="L21" i="13"/>
  <c r="L22" i="13"/>
  <c r="L23" i="13"/>
  <c r="L24" i="13"/>
  <c r="L25" i="13"/>
  <c r="L26" i="13"/>
  <c r="L27" i="13"/>
  <c r="L28" i="13"/>
  <c r="L29" i="13"/>
  <c r="L30" i="13"/>
  <c r="L31" i="13"/>
  <c r="L32" i="13"/>
  <c r="L33" i="13"/>
  <c r="L34" i="13"/>
  <c r="L35" i="13"/>
  <c r="L36" i="13"/>
  <c r="L37" i="13"/>
  <c r="L38" i="13"/>
  <c r="L39" i="13"/>
  <c r="L40" i="13"/>
  <c r="L41" i="13"/>
  <c r="L42" i="13"/>
  <c r="L43" i="13"/>
  <c r="L44" i="13"/>
  <c r="L45" i="13"/>
  <c r="L46" i="13"/>
  <c r="L47" i="13"/>
  <c r="L48" i="13"/>
  <c r="L49" i="13"/>
  <c r="L50" i="13"/>
  <c r="L51" i="13"/>
  <c r="L52" i="13"/>
  <c r="L53" i="13"/>
  <c r="L54" i="13"/>
  <c r="L55" i="13"/>
  <c r="L56" i="13"/>
  <c r="L57" i="13"/>
  <c r="L58" i="13"/>
  <c r="L59" i="13"/>
  <c r="L60" i="13"/>
  <c r="L61" i="13"/>
  <c r="L2" i="13"/>
  <c r="H16" i="13"/>
  <c r="B93" i="13"/>
  <c r="B94" i="13"/>
  <c r="B95" i="13"/>
  <c r="B96" i="13"/>
  <c r="B97" i="13"/>
  <c r="I12" i="13" s="1"/>
  <c r="B98" i="13"/>
  <c r="B99" i="13"/>
  <c r="B100" i="13"/>
  <c r="B101" i="13"/>
  <c r="I11" i="13" s="1"/>
  <c r="B92" i="13"/>
  <c r="B30" i="13"/>
  <c r="B31" i="13"/>
  <c r="B32" i="13"/>
  <c r="B33" i="13"/>
  <c r="B34" i="13"/>
  <c r="B35" i="13"/>
  <c r="B36" i="13"/>
  <c r="B37" i="13"/>
  <c r="B38" i="13"/>
  <c r="B39" i="13"/>
  <c r="B40" i="13"/>
  <c r="B41" i="13"/>
  <c r="F19" i="13" s="1"/>
  <c r="B42" i="13"/>
  <c r="B43" i="13"/>
  <c r="B44" i="13"/>
  <c r="F36" i="13" s="1"/>
  <c r="B45" i="13"/>
  <c r="B46" i="13"/>
  <c r="B47" i="13"/>
  <c r="B48" i="13"/>
  <c r="B49" i="13"/>
  <c r="F23" i="13" s="1"/>
  <c r="B50" i="13"/>
  <c r="F17" i="13" s="1"/>
  <c r="B51" i="13"/>
  <c r="F24" i="13" s="1"/>
  <c r="B52" i="13"/>
  <c r="B53" i="13"/>
  <c r="B54" i="13"/>
  <c r="B55" i="13"/>
  <c r="B56" i="13"/>
  <c r="B57" i="13"/>
  <c r="B58" i="13"/>
  <c r="F21" i="13" s="1"/>
  <c r="B60" i="13"/>
  <c r="B61" i="13"/>
  <c r="B62" i="13"/>
  <c r="B63" i="13"/>
  <c r="B64" i="13"/>
  <c r="B65" i="13"/>
  <c r="B66" i="13"/>
  <c r="I26" i="13" s="1"/>
  <c r="B67" i="13"/>
  <c r="B68" i="13"/>
  <c r="B69" i="13"/>
  <c r="B70" i="13"/>
  <c r="B71" i="13"/>
  <c r="B72" i="13"/>
  <c r="B73" i="13"/>
  <c r="B74" i="13"/>
  <c r="B75" i="13"/>
  <c r="B76" i="13"/>
  <c r="B77" i="13"/>
  <c r="B78" i="13"/>
  <c r="I22" i="13" s="1"/>
  <c r="B79" i="13"/>
  <c r="B80" i="13"/>
  <c r="B81" i="13"/>
  <c r="B82" i="13"/>
  <c r="B83" i="13"/>
  <c r="B84" i="13"/>
  <c r="B85" i="13"/>
  <c r="I30" i="13" s="1"/>
  <c r="B86" i="13"/>
  <c r="I36" i="13" s="1"/>
  <c r="B87" i="13"/>
  <c r="I21" i="13" s="1"/>
  <c r="B88" i="13"/>
  <c r="B89" i="13"/>
  <c r="I27" i="13" s="1"/>
  <c r="B29" i="13"/>
  <c r="F18" i="13" s="1"/>
  <c r="G9" i="13"/>
  <c r="G10" i="13"/>
  <c r="G11" i="13"/>
  <c r="G12" i="13"/>
  <c r="G13" i="13"/>
  <c r="G14" i="13"/>
  <c r="G15" i="13"/>
  <c r="G8" i="13"/>
  <c r="F3" i="13"/>
  <c r="F4" i="13"/>
  <c r="F5" i="13"/>
  <c r="F6" i="13"/>
  <c r="N2" i="13"/>
  <c r="N58" i="13"/>
  <c r="N59" i="13"/>
  <c r="N60" i="13"/>
  <c r="N61" i="13"/>
  <c r="N49" i="13"/>
  <c r="N50" i="13"/>
  <c r="N51" i="13"/>
  <c r="N52" i="13"/>
  <c r="N53" i="13"/>
  <c r="N54" i="13"/>
  <c r="N55" i="13"/>
  <c r="N56" i="13"/>
  <c r="N57" i="13"/>
  <c r="F55" i="13"/>
  <c r="F56" i="13"/>
  <c r="F57" i="13"/>
  <c r="F58" i="13"/>
  <c r="F59" i="13"/>
  <c r="F60" i="13"/>
  <c r="F61" i="13"/>
  <c r="F62" i="13"/>
  <c r="F63" i="13"/>
  <c r="F64" i="13"/>
  <c r="F65" i="13"/>
  <c r="F66" i="13"/>
  <c r="F67" i="13"/>
  <c r="F68" i="13"/>
  <c r="F54" i="13"/>
  <c r="N48" i="13"/>
  <c r="N47" i="13"/>
  <c r="N46" i="13"/>
  <c r="N45" i="13"/>
  <c r="N44" i="13"/>
  <c r="N43" i="13"/>
  <c r="N42" i="13"/>
  <c r="N41" i="13"/>
  <c r="N40" i="13"/>
  <c r="N39" i="13"/>
  <c r="N38" i="13"/>
  <c r="N37" i="13"/>
  <c r="N36" i="13"/>
  <c r="N35" i="13"/>
  <c r="N34" i="13"/>
  <c r="N33" i="13"/>
  <c r="N32" i="13"/>
  <c r="N31" i="13"/>
  <c r="N30" i="13"/>
  <c r="N29" i="13"/>
  <c r="C36" i="13"/>
  <c r="N28" i="13"/>
  <c r="C35" i="13"/>
  <c r="N27" i="13"/>
  <c r="C34" i="13"/>
  <c r="N26" i="13"/>
  <c r="C33" i="13"/>
  <c r="N25" i="13"/>
  <c r="C32" i="13"/>
  <c r="N24" i="13"/>
  <c r="C31" i="13"/>
  <c r="N23" i="13"/>
  <c r="C30" i="13"/>
  <c r="N22" i="13"/>
  <c r="C29" i="13"/>
  <c r="N21" i="13"/>
  <c r="C28" i="13"/>
  <c r="N20" i="13"/>
  <c r="N19" i="13"/>
  <c r="C26" i="13"/>
  <c r="N18" i="13"/>
  <c r="C25" i="13"/>
  <c r="N17" i="13"/>
  <c r="C24" i="13"/>
  <c r="N16" i="13"/>
  <c r="C23" i="13"/>
  <c r="N15" i="13"/>
  <c r="C22" i="13"/>
  <c r="N14" i="13"/>
  <c r="C21" i="13"/>
  <c r="N13" i="13"/>
  <c r="C20" i="13"/>
  <c r="N12" i="13"/>
  <c r="C19" i="13"/>
  <c r="N11" i="13"/>
  <c r="C18" i="13"/>
  <c r="N10" i="13"/>
  <c r="C17" i="13"/>
  <c r="N9" i="13"/>
  <c r="N8" i="13"/>
  <c r="N7" i="13"/>
  <c r="N6" i="13"/>
  <c r="N5" i="13"/>
  <c r="N4" i="13"/>
  <c r="C15" i="13"/>
  <c r="N3" i="13"/>
  <c r="C14" i="13"/>
  <c r="C13" i="13"/>
  <c r="Q11" i="13"/>
  <c r="C11" i="13"/>
  <c r="Q10" i="13"/>
  <c r="C10" i="13"/>
  <c r="Q9" i="13"/>
  <c r="C9" i="13"/>
  <c r="Q8" i="13"/>
  <c r="C8" i="13"/>
  <c r="Q7" i="13"/>
  <c r="Q6" i="13"/>
  <c r="C6" i="13"/>
  <c r="Q5" i="13"/>
  <c r="C5" i="13"/>
  <c r="Q4" i="13"/>
  <c r="C4" i="13"/>
  <c r="Q3" i="13"/>
  <c r="C3" i="13"/>
  <c r="Q2" i="13"/>
  <c r="C2" i="13"/>
  <c r="I19" i="13" l="1"/>
  <c r="I32" i="13"/>
  <c r="K32" i="13" s="1"/>
  <c r="F27" i="13"/>
  <c r="K27" i="13" s="1"/>
  <c r="I33" i="13"/>
  <c r="I35" i="13"/>
  <c r="I34" i="13"/>
  <c r="I20" i="13"/>
  <c r="F29" i="13"/>
  <c r="F26" i="13"/>
  <c r="F35" i="13"/>
  <c r="F30" i="13"/>
  <c r="K30" i="13" s="1"/>
  <c r="F28" i="13"/>
  <c r="I8" i="13"/>
  <c r="I10" i="13"/>
  <c r="I14" i="13"/>
  <c r="I31" i="13"/>
  <c r="I25" i="13"/>
  <c r="I18" i="13"/>
  <c r="K18" i="13" s="1"/>
  <c r="I23" i="13"/>
  <c r="I24" i="13"/>
  <c r="K24" i="13" s="1"/>
  <c r="I28" i="13"/>
  <c r="F22" i="13"/>
  <c r="K22" i="13" s="1"/>
  <c r="F32" i="13"/>
  <c r="F33" i="13"/>
  <c r="F25" i="13"/>
  <c r="F20" i="13"/>
  <c r="F34" i="13"/>
  <c r="F31" i="13"/>
  <c r="I9" i="13"/>
  <c r="K36" i="13"/>
  <c r="I17" i="13"/>
  <c r="K17" i="13" s="1"/>
  <c r="I29" i="13"/>
  <c r="I15" i="13"/>
  <c r="I13" i="13"/>
  <c r="K21" i="13"/>
  <c r="K19" i="13"/>
  <c r="K23" i="13"/>
  <c r="K26" i="13"/>
  <c r="F9" i="12"/>
  <c r="F23" i="12"/>
  <c r="C23" i="12"/>
  <c r="F22" i="12"/>
  <c r="C22" i="12"/>
  <c r="F21" i="12"/>
  <c r="C21" i="12"/>
  <c r="F20" i="12"/>
  <c r="C20" i="12"/>
  <c r="F19" i="12"/>
  <c r="C19" i="12"/>
  <c r="F18" i="12"/>
  <c r="C18" i="12"/>
  <c r="F17" i="12"/>
  <c r="C17" i="12"/>
  <c r="F16" i="12"/>
  <c r="C16" i="12"/>
  <c r="F15" i="12"/>
  <c r="C15" i="12"/>
  <c r="F14" i="12"/>
  <c r="C14" i="12"/>
  <c r="F13" i="12"/>
  <c r="C13" i="12"/>
  <c r="F12" i="12"/>
  <c r="C12" i="12"/>
  <c r="F11" i="12"/>
  <c r="C11" i="12"/>
  <c r="F10" i="12"/>
  <c r="C10" i="12"/>
  <c r="C9" i="12"/>
  <c r="F8" i="12"/>
  <c r="F7" i="12"/>
  <c r="C7" i="12"/>
  <c r="F6" i="12"/>
  <c r="C6" i="12"/>
  <c r="F5" i="12"/>
  <c r="C5" i="12"/>
  <c r="F4" i="12"/>
  <c r="C4" i="12"/>
  <c r="F3" i="12"/>
  <c r="C3" i="12"/>
  <c r="F2" i="12"/>
  <c r="C2" i="12"/>
  <c r="F1" i="12"/>
  <c r="K35" i="13" l="1"/>
  <c r="K28" i="13"/>
  <c r="K25" i="13"/>
  <c r="K20" i="13"/>
  <c r="K34" i="13"/>
  <c r="K31" i="13"/>
  <c r="K33" i="13"/>
  <c r="K29" i="13"/>
  <c r="F19" i="2"/>
  <c r="F20" i="2"/>
  <c r="F21" i="2"/>
  <c r="F22" i="2"/>
  <c r="F23" i="2"/>
  <c r="F24" i="2"/>
  <c r="F25" i="2"/>
  <c r="F26" i="2"/>
  <c r="F27" i="2"/>
  <c r="H17" i="2"/>
  <c r="H33" i="2"/>
  <c r="H2" i="2"/>
  <c r="H6" i="2"/>
  <c r="F18" i="2"/>
  <c r="F8" i="2"/>
  <c r="F9" i="2"/>
  <c r="F10" i="2"/>
  <c r="F11" i="2"/>
  <c r="F12" i="2"/>
  <c r="F13" i="2"/>
  <c r="F14" i="2"/>
  <c r="F15" i="2"/>
  <c r="F16" i="2"/>
  <c r="F17" i="2"/>
  <c r="F7" i="2"/>
  <c r="F2" i="2"/>
  <c r="F28" i="2"/>
  <c r="F6" i="2"/>
  <c r="O60" i="9" l="1"/>
  <c r="O61" i="9"/>
  <c r="O62" i="9"/>
  <c r="O63" i="9"/>
  <c r="O64" i="9"/>
  <c r="O65" i="9"/>
  <c r="O66" i="9"/>
  <c r="O67" i="9"/>
  <c r="O68" i="9"/>
  <c r="O69" i="9"/>
  <c r="O70" i="9"/>
  <c r="O71" i="9"/>
  <c r="O72" i="9"/>
  <c r="O73" i="9"/>
  <c r="O74" i="9"/>
  <c r="O75" i="9"/>
  <c r="O76" i="9"/>
  <c r="O77" i="9"/>
  <c r="O78" i="9"/>
  <c r="O79" i="9"/>
  <c r="O80" i="9"/>
  <c r="O81" i="9"/>
  <c r="O82" i="9"/>
  <c r="O83" i="9"/>
  <c r="O84" i="9"/>
  <c r="O85" i="9"/>
  <c r="O86" i="9"/>
  <c r="O87" i="9"/>
  <c r="O88" i="9"/>
  <c r="O89" i="9"/>
  <c r="O90" i="9"/>
  <c r="O91" i="9"/>
  <c r="O92" i="9"/>
  <c r="O93" i="9"/>
  <c r="O94" i="9"/>
  <c r="O95" i="9"/>
  <c r="O96" i="9"/>
  <c r="O97" i="9"/>
  <c r="O98" i="9"/>
  <c r="O59" i="9"/>
  <c r="C33" i="11" l="1"/>
  <c r="C34" i="11"/>
  <c r="C35" i="11"/>
  <c r="C36" i="11"/>
  <c r="C37" i="11"/>
  <c r="C38" i="11"/>
  <c r="C39" i="11"/>
  <c r="C40" i="11"/>
  <c r="C41" i="11"/>
  <c r="C42" i="11"/>
  <c r="C43" i="11"/>
  <c r="C32" i="11"/>
  <c r="F33" i="11"/>
  <c r="F34" i="11"/>
  <c r="F35" i="11"/>
  <c r="F36" i="11"/>
  <c r="F37" i="11"/>
  <c r="F38" i="11"/>
  <c r="F39" i="11"/>
  <c r="F40" i="11"/>
  <c r="F41" i="11"/>
  <c r="F42" i="11"/>
  <c r="F43" i="11"/>
  <c r="F32" i="11"/>
  <c r="C14" i="11"/>
  <c r="C15" i="11"/>
  <c r="C16" i="11"/>
  <c r="C17" i="11"/>
  <c r="C18" i="11"/>
  <c r="C19" i="11"/>
  <c r="C20" i="11"/>
  <c r="C21" i="11"/>
  <c r="C22" i="11"/>
  <c r="C23" i="11"/>
  <c r="C24" i="11"/>
  <c r="C25" i="11"/>
  <c r="C26" i="11"/>
  <c r="C27" i="11"/>
  <c r="C28" i="11"/>
  <c r="C29" i="11"/>
  <c r="C30" i="11"/>
  <c r="C13" i="11"/>
  <c r="H4" i="11"/>
  <c r="H5" i="11"/>
  <c r="H6" i="11"/>
  <c r="H7" i="11"/>
  <c r="H8" i="11"/>
  <c r="H9" i="11"/>
  <c r="H10" i="11"/>
  <c r="H11" i="11"/>
  <c r="H12" i="11"/>
  <c r="H13" i="11"/>
  <c r="H14" i="11"/>
  <c r="H15" i="11"/>
  <c r="H16" i="11"/>
  <c r="H17" i="11"/>
  <c r="H18" i="11"/>
  <c r="H19" i="11"/>
  <c r="H20" i="11"/>
  <c r="H21" i="11"/>
  <c r="H22" i="11"/>
  <c r="H23" i="11"/>
  <c r="H24" i="11"/>
  <c r="H25" i="11"/>
  <c r="H26" i="11"/>
  <c r="H27" i="11"/>
  <c r="H28" i="11"/>
  <c r="H29" i="11"/>
  <c r="H30" i="11"/>
  <c r="H31" i="11"/>
  <c r="H32" i="11"/>
  <c r="H33" i="11"/>
  <c r="H34" i="11"/>
  <c r="H35" i="11"/>
  <c r="H36" i="11"/>
  <c r="H37" i="11"/>
  <c r="H38" i="11"/>
  <c r="H39" i="11"/>
  <c r="H40" i="11"/>
  <c r="H41" i="11"/>
  <c r="H42" i="11"/>
  <c r="H43" i="11"/>
  <c r="H3" i="11"/>
  <c r="H2" i="11"/>
  <c r="U3" i="11"/>
  <c r="B163" i="11" s="1"/>
  <c r="U4" i="11"/>
  <c r="B164" i="11" s="1"/>
  <c r="U5" i="11"/>
  <c r="B165" i="11" s="1"/>
  <c r="U6" i="11"/>
  <c r="B166" i="11" s="1"/>
  <c r="U7" i="11"/>
  <c r="B167" i="11" s="1"/>
  <c r="U8" i="11"/>
  <c r="B168" i="11" s="1"/>
  <c r="U9" i="11"/>
  <c r="B169" i="11" s="1"/>
  <c r="U10" i="11"/>
  <c r="B170" i="11" s="1"/>
  <c r="U11" i="11"/>
  <c r="B171" i="11" s="1"/>
  <c r="U12" i="11"/>
  <c r="B172" i="11" s="1"/>
  <c r="U13" i="11"/>
  <c r="B173" i="11" s="1"/>
  <c r="U14" i="11"/>
  <c r="B174" i="11" s="1"/>
  <c r="U15" i="11"/>
  <c r="B175" i="11" s="1"/>
  <c r="U16" i="11"/>
  <c r="B176" i="11" s="1"/>
  <c r="U17" i="11"/>
  <c r="B177" i="11" s="1"/>
  <c r="U18" i="11"/>
  <c r="B178" i="11" s="1"/>
  <c r="U19" i="11"/>
  <c r="B179" i="11" s="1"/>
  <c r="U20" i="11"/>
  <c r="B180" i="11" s="1"/>
  <c r="U21" i="11"/>
  <c r="B181" i="11" s="1"/>
  <c r="U22" i="11"/>
  <c r="B182" i="11" s="1"/>
  <c r="U23" i="11"/>
  <c r="B183" i="11" s="1"/>
  <c r="U24" i="11"/>
  <c r="B184" i="11" s="1"/>
  <c r="U25" i="11"/>
  <c r="B185" i="11" s="1"/>
  <c r="U26" i="11"/>
  <c r="B186" i="11" s="1"/>
  <c r="U27" i="11"/>
  <c r="B187" i="11" s="1"/>
  <c r="U28" i="11"/>
  <c r="B188" i="11" s="1"/>
  <c r="U29" i="11"/>
  <c r="B189" i="11" s="1"/>
  <c r="U30" i="11"/>
  <c r="B190" i="11" s="1"/>
  <c r="U31" i="11"/>
  <c r="B191" i="11" s="1"/>
  <c r="U32" i="11"/>
  <c r="B192" i="11" s="1"/>
  <c r="U33" i="11"/>
  <c r="B193" i="11" s="1"/>
  <c r="U34" i="11"/>
  <c r="B194" i="11" s="1"/>
  <c r="U35" i="11"/>
  <c r="B195" i="11" s="1"/>
  <c r="U36" i="11"/>
  <c r="B196" i="11" s="1"/>
  <c r="U2" i="11"/>
  <c r="B162" i="11" s="1"/>
  <c r="R3" i="11"/>
  <c r="B122" i="11" s="1"/>
  <c r="R4" i="11"/>
  <c r="B123" i="11" s="1"/>
  <c r="R5" i="11"/>
  <c r="B124" i="11" s="1"/>
  <c r="R6" i="11"/>
  <c r="B125" i="11" s="1"/>
  <c r="R7" i="11"/>
  <c r="B126" i="11" s="1"/>
  <c r="R8" i="11"/>
  <c r="B127" i="11" s="1"/>
  <c r="R9" i="11"/>
  <c r="B128" i="11" s="1"/>
  <c r="R10" i="11"/>
  <c r="B129" i="11" s="1"/>
  <c r="R11" i="11"/>
  <c r="B130" i="11" s="1"/>
  <c r="R12" i="11"/>
  <c r="B131" i="11" s="1"/>
  <c r="R13" i="11"/>
  <c r="B132" i="11" s="1"/>
  <c r="R14" i="11"/>
  <c r="B133" i="11" s="1"/>
  <c r="R15" i="11"/>
  <c r="B134" i="11" s="1"/>
  <c r="R16" i="11"/>
  <c r="B135" i="11" s="1"/>
  <c r="R17" i="11"/>
  <c r="B136" i="11" s="1"/>
  <c r="R18" i="11"/>
  <c r="B137" i="11" s="1"/>
  <c r="R19" i="11"/>
  <c r="B138" i="11" s="1"/>
  <c r="R20" i="11"/>
  <c r="B139" i="11" s="1"/>
  <c r="R21" i="11"/>
  <c r="B140" i="11" s="1"/>
  <c r="R22" i="11"/>
  <c r="B141" i="11" s="1"/>
  <c r="R23" i="11"/>
  <c r="B142" i="11" s="1"/>
  <c r="R24" i="11"/>
  <c r="B143" i="11" s="1"/>
  <c r="R25" i="11"/>
  <c r="B144" i="11" s="1"/>
  <c r="R26" i="11"/>
  <c r="B145" i="11" s="1"/>
  <c r="R27" i="11"/>
  <c r="B146" i="11" s="1"/>
  <c r="R28" i="11"/>
  <c r="B147" i="11" s="1"/>
  <c r="R29" i="11"/>
  <c r="B148" i="11" s="1"/>
  <c r="R30" i="11"/>
  <c r="B149" i="11" s="1"/>
  <c r="R31" i="11"/>
  <c r="B150" i="11" s="1"/>
  <c r="R32" i="11"/>
  <c r="B151" i="11" s="1"/>
  <c r="R33" i="11"/>
  <c r="B152" i="11" s="1"/>
  <c r="R34" i="11"/>
  <c r="B153" i="11" s="1"/>
  <c r="R35" i="11"/>
  <c r="B154" i="11" s="1"/>
  <c r="R36" i="11"/>
  <c r="B155" i="11" s="1"/>
  <c r="R37" i="11"/>
  <c r="B156" i="11" s="1"/>
  <c r="R38" i="11"/>
  <c r="B157" i="11" s="1"/>
  <c r="R39" i="11"/>
  <c r="B158" i="11" s="1"/>
  <c r="R40" i="11"/>
  <c r="B159" i="11" s="1"/>
  <c r="R41" i="11"/>
  <c r="B160" i="11" s="1"/>
  <c r="R42" i="11"/>
  <c r="B161" i="11" s="1"/>
  <c r="R2" i="11"/>
  <c r="B121" i="11" s="1"/>
  <c r="O3" i="11"/>
  <c r="B64" i="11" s="1"/>
  <c r="O4" i="11"/>
  <c r="B65" i="11" s="1"/>
  <c r="O5" i="11"/>
  <c r="B66" i="11" s="1"/>
  <c r="O6" i="11"/>
  <c r="B67" i="11" s="1"/>
  <c r="O7" i="11"/>
  <c r="B68" i="11" s="1"/>
  <c r="O8" i="11"/>
  <c r="B69" i="11" s="1"/>
  <c r="O9" i="11"/>
  <c r="B70" i="11" s="1"/>
  <c r="O10" i="11"/>
  <c r="B71" i="11" s="1"/>
  <c r="O11" i="11"/>
  <c r="B72" i="11" s="1"/>
  <c r="O12" i="11"/>
  <c r="B73" i="11" s="1"/>
  <c r="O13" i="11"/>
  <c r="B74" i="11" s="1"/>
  <c r="O14" i="11"/>
  <c r="B75" i="11" s="1"/>
  <c r="O15" i="11"/>
  <c r="B76" i="11" s="1"/>
  <c r="O16" i="11"/>
  <c r="B77" i="11" s="1"/>
  <c r="O17" i="11"/>
  <c r="B78" i="11" s="1"/>
  <c r="O18" i="11"/>
  <c r="B79" i="11" s="1"/>
  <c r="O19" i="11"/>
  <c r="B80" i="11" s="1"/>
  <c r="O20" i="11"/>
  <c r="B81" i="11" s="1"/>
  <c r="O21" i="11"/>
  <c r="B82" i="11" s="1"/>
  <c r="O22" i="11"/>
  <c r="B83" i="11" s="1"/>
  <c r="O23" i="11"/>
  <c r="B84" i="11" s="1"/>
  <c r="O24" i="11"/>
  <c r="B85" i="11" s="1"/>
  <c r="O25" i="11"/>
  <c r="B86" i="11" s="1"/>
  <c r="O26" i="11"/>
  <c r="B87" i="11" s="1"/>
  <c r="O27" i="11"/>
  <c r="B88" i="11" s="1"/>
  <c r="O28" i="11"/>
  <c r="B89" i="11" s="1"/>
  <c r="O29" i="11"/>
  <c r="B90" i="11" s="1"/>
  <c r="O30" i="11"/>
  <c r="B91" i="11" s="1"/>
  <c r="O31" i="11"/>
  <c r="B92" i="11" s="1"/>
  <c r="O32" i="11"/>
  <c r="B93" i="11" s="1"/>
  <c r="O33" i="11"/>
  <c r="B94" i="11" s="1"/>
  <c r="O34" i="11"/>
  <c r="B95" i="11" s="1"/>
  <c r="O35" i="11"/>
  <c r="B96" i="11" s="1"/>
  <c r="O36" i="11"/>
  <c r="B97" i="11" s="1"/>
  <c r="O37" i="11"/>
  <c r="B98" i="11" s="1"/>
  <c r="O38" i="11"/>
  <c r="B99" i="11" s="1"/>
  <c r="O39" i="11"/>
  <c r="B100" i="11" s="1"/>
  <c r="O40" i="11"/>
  <c r="B101" i="11" s="1"/>
  <c r="O41" i="11"/>
  <c r="B102" i="11" s="1"/>
  <c r="O42" i="11"/>
  <c r="B103" i="11" s="1"/>
  <c r="O43" i="11"/>
  <c r="B104" i="11" s="1"/>
  <c r="O44" i="11"/>
  <c r="B105" i="11" s="1"/>
  <c r="O45" i="11"/>
  <c r="B106" i="11" s="1"/>
  <c r="O46" i="11"/>
  <c r="B107" i="11" s="1"/>
  <c r="O47" i="11"/>
  <c r="B108" i="11" s="1"/>
  <c r="O48" i="11"/>
  <c r="B109" i="11" s="1"/>
  <c r="O49" i="11"/>
  <c r="B110" i="11" s="1"/>
  <c r="O50" i="11"/>
  <c r="B111" i="11" s="1"/>
  <c r="O51" i="11"/>
  <c r="B112" i="11" s="1"/>
  <c r="O52" i="11"/>
  <c r="B113" i="11" s="1"/>
  <c r="O53" i="11"/>
  <c r="B114" i="11" s="1"/>
  <c r="O54" i="11"/>
  <c r="B115" i="11" s="1"/>
  <c r="O55" i="11"/>
  <c r="B116" i="11" s="1"/>
  <c r="O56" i="11"/>
  <c r="B117" i="11" s="1"/>
  <c r="O57" i="11"/>
  <c r="B118" i="11" s="1"/>
  <c r="O58" i="11"/>
  <c r="B119" i="11" s="1"/>
  <c r="O59" i="11"/>
  <c r="B120" i="11" s="1"/>
  <c r="O2" i="11"/>
  <c r="F31" i="11" l="1"/>
  <c r="F12" i="11"/>
  <c r="L26" i="11"/>
  <c r="L24" i="11"/>
  <c r="L29" i="11"/>
  <c r="L8" i="11"/>
  <c r="L11" i="11"/>
  <c r="L21" i="11"/>
  <c r="L40" i="11"/>
  <c r="L22" i="11" l="1"/>
  <c r="L4" i="11"/>
  <c r="L15" i="11"/>
  <c r="L31" i="11"/>
  <c r="L43" i="11"/>
  <c r="L27" i="11"/>
  <c r="L12" i="11"/>
  <c r="L17" i="11"/>
  <c r="L6" i="11"/>
  <c r="L9" i="11"/>
  <c r="L18" i="11"/>
  <c r="L19" i="11"/>
  <c r="L2" i="11"/>
  <c r="L16" i="11"/>
  <c r="L7" i="11"/>
  <c r="L42" i="11"/>
  <c r="L32" i="11"/>
  <c r="L10" i="11"/>
  <c r="L35" i="11"/>
  <c r="L41" i="11"/>
  <c r="L5" i="11"/>
  <c r="L34" i="11"/>
  <c r="L36" i="11"/>
  <c r="L38" i="11"/>
  <c r="L39" i="11"/>
  <c r="L20" i="11"/>
  <c r="L23" i="11"/>
  <c r="L13" i="11"/>
  <c r="L14" i="11"/>
  <c r="L37" i="11"/>
  <c r="B63" i="11"/>
  <c r="L30" i="11"/>
  <c r="L25" i="11"/>
  <c r="L28" i="11"/>
  <c r="L33" i="11"/>
  <c r="L3" i="11"/>
  <c r="F3" i="11"/>
  <c r="F4" i="11"/>
  <c r="F5" i="11"/>
  <c r="F6" i="11"/>
  <c r="F7" i="11"/>
  <c r="F8" i="11"/>
  <c r="F9" i="11"/>
  <c r="F10" i="11"/>
  <c r="F11" i="11"/>
  <c r="F2" i="11"/>
  <c r="I48" i="11" l="1"/>
  <c r="I47" i="11"/>
  <c r="C11" i="11"/>
  <c r="C10" i="11"/>
  <c r="C9" i="11"/>
  <c r="C8" i="11"/>
  <c r="C7" i="11"/>
  <c r="C6" i="11"/>
  <c r="C5" i="11"/>
  <c r="C4" i="11"/>
  <c r="C3" i="11"/>
  <c r="C2" i="11"/>
  <c r="C42" i="10" l="1"/>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G11" i="10"/>
  <c r="C11" i="10"/>
  <c r="G10" i="10"/>
  <c r="C10" i="10"/>
  <c r="G9" i="10"/>
  <c r="C9" i="10"/>
  <c r="G8" i="10"/>
  <c r="C8" i="10"/>
  <c r="G7" i="10"/>
  <c r="C7" i="10"/>
  <c r="G6" i="10"/>
  <c r="C6" i="10"/>
  <c r="G5" i="10"/>
  <c r="C5" i="10"/>
  <c r="G4" i="10"/>
  <c r="C4" i="10"/>
  <c r="G3" i="10"/>
  <c r="C3" i="10"/>
  <c r="G2" i="10"/>
  <c r="C2" i="10"/>
  <c r="G1" i="10"/>
  <c r="I60" i="9" l="1"/>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G1" i="8"/>
  <c r="F11" i="9"/>
  <c r="F12" i="9"/>
  <c r="F13" i="9"/>
  <c r="F14" i="9"/>
  <c r="F15" i="9"/>
  <c r="F16" i="9"/>
  <c r="F17" i="9"/>
  <c r="F18" i="9"/>
  <c r="F19" i="9"/>
  <c r="F20" i="9"/>
  <c r="F21" i="9"/>
  <c r="F22" i="9"/>
  <c r="L3" i="4"/>
  <c r="L4" i="4"/>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2" i="4"/>
  <c r="H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2" i="4"/>
  <c r="P3" i="8"/>
  <c r="P4" i="8"/>
  <c r="P5" i="8"/>
  <c r="P6" i="8"/>
  <c r="P7" i="8"/>
  <c r="P8" i="8"/>
  <c r="P9" i="8"/>
  <c r="P10" i="8"/>
  <c r="P11" i="8"/>
  <c r="P12" i="8"/>
  <c r="P13" i="8"/>
  <c r="P14" i="8"/>
  <c r="P15" i="8"/>
  <c r="P16" i="8"/>
  <c r="P17" i="8"/>
  <c r="P18" i="8"/>
  <c r="P19" i="8"/>
  <c r="P20" i="8"/>
  <c r="P21" i="8"/>
  <c r="P22" i="8"/>
  <c r="P23" i="8"/>
  <c r="P24" i="8"/>
  <c r="P25" i="8"/>
  <c r="P26" i="8"/>
  <c r="P2" i="8"/>
  <c r="C12" i="9"/>
  <c r="C13" i="9"/>
  <c r="C14" i="9"/>
  <c r="C15" i="9"/>
  <c r="C16" i="9"/>
  <c r="C17" i="9"/>
  <c r="C18" i="9"/>
  <c r="C19" i="9"/>
  <c r="C20" i="9"/>
  <c r="C21" i="9"/>
  <c r="C22" i="9"/>
  <c r="C23" i="9"/>
  <c r="C24" i="9"/>
  <c r="C25" i="9"/>
  <c r="C26" i="9"/>
  <c r="C27" i="9"/>
  <c r="C28" i="9"/>
  <c r="C29" i="9"/>
  <c r="C30" i="9"/>
  <c r="C31" i="9"/>
  <c r="C3" i="9"/>
  <c r="C4" i="9"/>
  <c r="C5" i="9"/>
  <c r="C6" i="9"/>
  <c r="C7" i="9"/>
  <c r="C8" i="9"/>
  <c r="C9" i="9"/>
  <c r="C10" i="9"/>
  <c r="C11" i="9"/>
  <c r="C2" i="9"/>
  <c r="G3" i="8"/>
  <c r="G4" i="8"/>
  <c r="G5" i="8"/>
  <c r="G6" i="8"/>
  <c r="G7" i="8"/>
  <c r="G8" i="8"/>
  <c r="G9" i="8"/>
  <c r="G10" i="8"/>
  <c r="G11" i="8"/>
  <c r="R3" i="8"/>
  <c r="R4" i="8"/>
  <c r="R6" i="8"/>
  <c r="R8" i="8"/>
  <c r="R10" i="8"/>
  <c r="R12" i="8"/>
  <c r="R14" i="8"/>
  <c r="R16" i="8"/>
  <c r="R18" i="8"/>
  <c r="R20" i="8"/>
  <c r="R22" i="8"/>
  <c r="R24" i="8"/>
  <c r="R26" i="8"/>
  <c r="R28" i="8"/>
  <c r="R30" i="8"/>
  <c r="R32" i="8"/>
  <c r="R34" i="8"/>
  <c r="R36" i="8"/>
  <c r="R38" i="8"/>
  <c r="R40" i="8"/>
  <c r="R42" i="8"/>
  <c r="R44" i="8"/>
  <c r="R46" i="8"/>
  <c r="R48" i="8"/>
  <c r="R50" i="8"/>
  <c r="R52" i="8"/>
  <c r="R54" i="8"/>
  <c r="R56" i="8"/>
  <c r="R58" i="8"/>
  <c r="R60" i="8"/>
  <c r="R2" i="8"/>
  <c r="R61" i="8" l="1"/>
  <c r="R59" i="8"/>
  <c r="R57" i="8"/>
  <c r="R55" i="8"/>
  <c r="R53" i="8"/>
  <c r="R51" i="8"/>
  <c r="R49" i="8"/>
  <c r="R47" i="8"/>
  <c r="R45" i="8"/>
  <c r="R43" i="8"/>
  <c r="R41" i="8"/>
  <c r="R39" i="8"/>
  <c r="R37" i="8"/>
  <c r="R35" i="8"/>
  <c r="R33" i="8"/>
  <c r="R31" i="8"/>
  <c r="R29" i="8"/>
  <c r="R27" i="8"/>
  <c r="R25" i="8"/>
  <c r="R23" i="8"/>
  <c r="R21" i="8"/>
  <c r="R19" i="8"/>
  <c r="R17" i="8"/>
  <c r="R15" i="8"/>
  <c r="R13" i="8"/>
  <c r="R11" i="8"/>
  <c r="R9" i="8"/>
  <c r="R7" i="8"/>
  <c r="R5" i="8"/>
  <c r="I59" i="9"/>
  <c r="M58" i="9"/>
  <c r="F1" i="9"/>
  <c r="F12" i="4"/>
  <c r="F1" i="4"/>
  <c r="L1" i="2"/>
  <c r="F1" i="2"/>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13" i="8"/>
  <c r="C3" i="8"/>
  <c r="C4" i="8"/>
  <c r="C5" i="8"/>
  <c r="C6" i="8"/>
  <c r="C7" i="8"/>
  <c r="C8" i="8"/>
  <c r="C9" i="8"/>
  <c r="C10" i="8"/>
  <c r="C11" i="8"/>
  <c r="C2" i="8"/>
  <c r="M84" i="8"/>
  <c r="N39" i="8"/>
  <c r="N40" i="8"/>
  <c r="N41" i="8"/>
  <c r="N42" i="8"/>
  <c r="N43" i="8"/>
  <c r="N44" i="8"/>
  <c r="N45" i="8"/>
  <c r="N46" i="8"/>
  <c r="N47" i="8"/>
  <c r="N38" i="8"/>
  <c r="L64" i="8"/>
  <c r="L65" i="8"/>
  <c r="L66" i="8"/>
  <c r="L67" i="8"/>
  <c r="L68" i="8"/>
  <c r="L69" i="8"/>
  <c r="L70" i="8"/>
  <c r="L71" i="8"/>
  <c r="L72" i="8"/>
  <c r="L63" i="8"/>
  <c r="L3" i="8"/>
  <c r="L4" i="8"/>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2" i="8"/>
  <c r="O29" i="8"/>
  <c r="O30" i="8"/>
  <c r="O31" i="8"/>
  <c r="O32" i="8"/>
  <c r="O33" i="8"/>
  <c r="O34" i="8"/>
  <c r="O35" i="8"/>
  <c r="O36" i="8"/>
  <c r="O37" i="8"/>
  <c r="O28" i="8"/>
  <c r="L3" i="2"/>
  <c r="L4" i="2"/>
  <c r="L5" i="2"/>
  <c r="L6" i="2"/>
  <c r="L7" i="2"/>
  <c r="L8" i="2"/>
  <c r="L9" i="2"/>
  <c r="L10" i="2"/>
  <c r="L11" i="2"/>
  <c r="L12" i="2"/>
  <c r="L13" i="2"/>
  <c r="L14" i="2"/>
  <c r="L15" i="2"/>
  <c r="L16" i="2"/>
  <c r="L17" i="2"/>
  <c r="L18" i="2"/>
  <c r="L19" i="2"/>
  <c r="L20" i="2"/>
  <c r="L21" i="2"/>
  <c r="L2" i="2"/>
  <c r="F30" i="2"/>
  <c r="F31" i="2"/>
  <c r="F32" i="2"/>
  <c r="F33" i="2"/>
  <c r="F34" i="2"/>
  <c r="F35" i="2"/>
  <c r="F36" i="2"/>
  <c r="F37" i="2"/>
  <c r="F38" i="2"/>
  <c r="F39" i="2"/>
  <c r="F40" i="2"/>
  <c r="F41" i="2"/>
  <c r="F42" i="2"/>
  <c r="F43" i="2"/>
  <c r="F29" i="2"/>
  <c r="I14" i="8"/>
  <c r="I15" i="8"/>
  <c r="I16" i="8"/>
  <c r="I17" i="8"/>
  <c r="I18" i="8"/>
  <c r="I19" i="8"/>
  <c r="I20" i="8"/>
  <c r="I21" i="8"/>
  <c r="I22" i="8"/>
  <c r="I23" i="8"/>
  <c r="I24" i="8"/>
  <c r="I25" i="8"/>
  <c r="I26" i="8"/>
  <c r="I27" i="8"/>
  <c r="I28" i="8"/>
  <c r="I29" i="8"/>
  <c r="I30" i="8"/>
  <c r="I31" i="8"/>
  <c r="I32" i="8"/>
  <c r="I33" i="8"/>
  <c r="I34" i="8"/>
  <c r="I35" i="8"/>
  <c r="I36" i="8"/>
  <c r="I37" i="8"/>
  <c r="I38" i="8"/>
  <c r="I39" i="8"/>
  <c r="I40" i="8"/>
  <c r="I41" i="8"/>
  <c r="I42" i="8"/>
  <c r="I13" i="8"/>
  <c r="M83" i="8"/>
  <c r="C14" i="4"/>
  <c r="C15" i="4"/>
  <c r="C16" i="4"/>
  <c r="C17" i="4"/>
  <c r="C18" i="4"/>
  <c r="C19" i="4"/>
  <c r="C20" i="4"/>
  <c r="C21" i="4"/>
  <c r="C22" i="4"/>
  <c r="C23" i="4"/>
  <c r="C24" i="4"/>
  <c r="C25" i="4"/>
  <c r="C26" i="4"/>
  <c r="C27" i="4"/>
  <c r="C28" i="4"/>
  <c r="C29" i="4"/>
  <c r="C30" i="4"/>
  <c r="C31" i="4"/>
  <c r="C32" i="4"/>
  <c r="C13" i="4"/>
  <c r="C3" i="4"/>
  <c r="C4" i="4"/>
  <c r="C5" i="4"/>
  <c r="C6" i="4"/>
  <c r="C7" i="4"/>
  <c r="C8" i="4"/>
  <c r="C9" i="4"/>
  <c r="C10" i="4"/>
  <c r="C11" i="4"/>
  <c r="C2" i="4"/>
  <c r="G2" i="8" l="1"/>
  <c r="G14" i="8" l="1"/>
  <c r="G18" i="8"/>
  <c r="G22" i="8"/>
  <c r="G26" i="8"/>
  <c r="G30" i="8"/>
  <c r="G34" i="8"/>
  <c r="G38" i="8"/>
  <c r="G42" i="8"/>
  <c r="G17" i="8"/>
  <c r="G21" i="8"/>
  <c r="G25" i="8"/>
  <c r="G29" i="8"/>
  <c r="G33" i="8"/>
  <c r="G37" i="8"/>
  <c r="G41" i="8"/>
  <c r="G16" i="8"/>
  <c r="G20" i="8"/>
  <c r="G24" i="8"/>
  <c r="G28" i="8"/>
  <c r="G32" i="8"/>
  <c r="G36" i="8"/>
  <c r="G40" i="8"/>
  <c r="G15" i="8"/>
  <c r="G19" i="8"/>
  <c r="G23" i="8"/>
  <c r="G27" i="8"/>
  <c r="G31" i="8"/>
  <c r="G35" i="8"/>
  <c r="G39" i="8"/>
  <c r="G13" i="8"/>
  <c r="F32" i="4" l="1"/>
  <c r="F30" i="4"/>
  <c r="F28" i="4"/>
  <c r="F24" i="4"/>
  <c r="F22" i="4"/>
  <c r="F20" i="4"/>
  <c r="F18" i="4"/>
  <c r="F16" i="4"/>
  <c r="F14" i="4"/>
  <c r="F31" i="4"/>
  <c r="F29" i="4"/>
  <c r="F27" i="4"/>
  <c r="F25" i="4"/>
  <c r="F23" i="4"/>
  <c r="F21" i="4"/>
  <c r="F19" i="4"/>
  <c r="F17" i="4"/>
  <c r="F15" i="4"/>
  <c r="F26" i="4"/>
  <c r="F11" i="4"/>
  <c r="F9" i="4"/>
  <c r="F7" i="4"/>
  <c r="F5" i="4"/>
  <c r="F3" i="4"/>
  <c r="F10" i="4"/>
  <c r="F8" i="4"/>
  <c r="F6" i="4"/>
  <c r="F4" i="4"/>
  <c r="F2" i="4"/>
  <c r="F13" i="4" l="1"/>
  <c r="I43" i="4"/>
  <c r="I44" i="4"/>
  <c r="F3" i="2" l="1"/>
  <c r="F4" i="2"/>
  <c r="F5" i="2"/>
</calcChain>
</file>

<file path=xl/sharedStrings.xml><?xml version="1.0" encoding="utf-8"?>
<sst xmlns="http://schemas.openxmlformats.org/spreadsheetml/2006/main" count="1442" uniqueCount="1137">
  <si>
    <t>S.No</t>
  </si>
  <si>
    <t>Fill in the Blanks</t>
  </si>
  <si>
    <t>Sno</t>
  </si>
  <si>
    <t>Dups</t>
  </si>
  <si>
    <t>dups</t>
  </si>
  <si>
    <t>Answer</t>
  </si>
  <si>
    <t>How Are Natural Fibres Different From Synthetic Fibres</t>
  </si>
  <si>
    <t>What Is Energy, What Are Different Forms Of Energy</t>
  </si>
  <si>
    <t>Explain Sea Breeze And Land Breeze</t>
  </si>
  <si>
    <t>What Are General Rules Youshould Follow When There Is An Accident</t>
  </si>
  <si>
    <t>Write Two Safety Rules For 1. On Road, 2. At Home, 3. At School</t>
  </si>
  <si>
    <t>What Is Water Cycle</t>
  </si>
  <si>
    <t>Describe The Stages Of Construction</t>
  </si>
  <si>
    <t>What Is A Pulley, Give Examples</t>
  </si>
  <si>
    <t>How Should You Store Your Clothes</t>
  </si>
  <si>
    <t>How Can We Avoid Accidents</t>
  </si>
  <si>
    <t>Define Matter</t>
  </si>
  <si>
    <t>What Are The Uses Of Jute Fibres</t>
  </si>
  <si>
    <t>What Is Condensation</t>
  </si>
  <si>
    <t>What Is Work</t>
  </si>
  <si>
    <t>Name The Three Layers Of Earth</t>
  </si>
  <si>
    <t>What Is First Aid</t>
  </si>
  <si>
    <t>What Is Solar System</t>
  </si>
  <si>
    <t>Name Three States Of Matter With Examples</t>
  </si>
  <si>
    <t>Why Foundation Of House Is Important</t>
  </si>
  <si>
    <t>What Did The Astronauts Find On The Moon</t>
  </si>
  <si>
    <t>What Is Evaporation</t>
  </si>
  <si>
    <t>What Do Weather Stations Do</t>
  </si>
  <si>
    <t>What Is Force</t>
  </si>
  <si>
    <t>That Is Humidity</t>
  </si>
  <si>
    <t>What Are Different Types Of Forces</t>
  </si>
  <si>
    <t>Why Do Accidents Happen</t>
  </si>
  <si>
    <t>What Can Be Done To Avoid Accidents</t>
  </si>
  <si>
    <t>What Is Weather</t>
  </si>
  <si>
    <t>What Are Generals You Should Follow When Theere Is Accident</t>
  </si>
  <si>
    <t>How Is Slik Cloth Made Of</t>
  </si>
  <si>
    <t>What Is Simple Machine, Name Some Simple Machines</t>
  </si>
  <si>
    <t>Name The Three States Of Matter With Examples</t>
  </si>
  <si>
    <t>Describe The Properties Of Solids, Liquids And Gases</t>
  </si>
  <si>
    <t>Describe Solute And Solution With Examples</t>
  </si>
  <si>
    <t>Name The Planets Of Solar System</t>
  </si>
  <si>
    <t>What Are Satellites</t>
  </si>
  <si>
    <t>Name Different Types Of Layers Of Earth</t>
  </si>
  <si>
    <t>What Is Solar System Made Of</t>
  </si>
  <si>
    <t>Write A Few Sentences About Sun</t>
  </si>
  <si>
    <t>What Is Global Warming</t>
  </si>
  <si>
    <t>Why Is Ozone Layer Important</t>
  </si>
  <si>
    <t>What Is Acid Rain</t>
  </si>
  <si>
    <t>How Does Water Get Polluted</t>
  </si>
  <si>
    <t>What Are Bio-Degradable And Non-Bio-Degradable Wastes</t>
  </si>
  <si>
    <t>What Are The Things Youcan Do To Reduce Polution In Environment</t>
  </si>
  <si>
    <t>How Do Harmful Things Get Into Air</t>
  </si>
  <si>
    <t>It Is Dangerous To Wear ___ Clothes In Kitchen</t>
  </si>
  <si>
    <t>The First Ais Used To Treat Insect Bite Is Application Of ___</t>
  </si>
  <si>
    <t>A ___ Innjection Is Given When You Have Cuts And Wounds</t>
  </si>
  <si>
    <t>Alwasys Cross The Road At ___ Crossing</t>
  </si>
  <si>
    <t>Never Touch ___ Equipment With Wet Hands</t>
  </si>
  <si>
    <t>You Should Follow The Golden Rule ___ Is Better Than Cure</t>
  </si>
  <si>
    <t>___ Are Caused By Carelessness And Hurry</t>
  </si>
  <si>
    <t>Poisioning Items At Home Are ___,___ And ___</t>
  </si>
  <si>
    <t>Sharp Object Are ___, ___</t>
  </si>
  <si>
    <t>Things Are Kept In A First Aid Box Are ___, ___</t>
  </si>
  <si>
    <t>Artificial Fibres Are Made From ___</t>
  </si>
  <si>
    <t>A ___ Lays The Water Pipes</t>
  </si>
  <si>
    <t>Cotton Balls Have Thin Fibre On Them Called ___</t>
  </si>
  <si>
    <t>Clothes Are Made Of ___</t>
  </si>
  <si>
    <t>___ Fibres Are Produced From The Stem Of Flax Plants</t>
  </si>
  <si>
    <t>Linen Fibers Are Produced From The Stem Of ___ Plants</t>
  </si>
  <si>
    <t>Silk Is The Secretion Of ___</t>
  </si>
  <si>
    <t>Cutting Of Wool Is Called ___</t>
  </si>
  <si>
    <t>Houses That Have Several Stories Are Called  ___</t>
  </si>
  <si>
    <t>Plant Fibres Are ___, ___</t>
  </si>
  <si>
    <t>Animal Fibres Are ___, ___</t>
  </si>
  <si>
    <t>Synthetic Fibers Are ___, ___</t>
  </si>
  <si>
    <t>The Movement Of The Earth Around The Sun Is Called ___</t>
  </si>
  <si>
    <t>The ___ Of The Earth Causes Changes In Seasons</t>
  </si>
  <si>
    <t>Water Vapour That Condenses On Flowers As Tiny Droplets Is Called ___</t>
  </si>
  <si>
    <t>When It Is Very Cold, Dew Drop Freese Into Tiny White Crystals Called ___</t>
  </si>
  <si>
    <t>When Water Vapour Is Suddenly Freezes Into Tinly White ___</t>
  </si>
  <si>
    <t>A Storm Occurs Along With Thunder And Lightening Is Called ___</t>
  </si>
  <si>
    <t>Instrument Used To Measure Changes In Air Pressure Is ___</t>
  </si>
  <si>
    <t>The People Who Study Weather Are Called ___</t>
  </si>
  <si>
    <t>An Instrument Used To Measure The Speed Of Wind Is Called ___</t>
  </si>
  <si>
    <t>The Movement Of Air Causes ___</t>
  </si>
  <si>
    <t>Work Is  Measures In Units Called ___</t>
  </si>
  <si>
    <t>Force Sets On An Object Is Called ___</t>
  </si>
  <si>
    <t>___ Sets On An Object In Motion</t>
  </si>
  <si>
    <t>The Earth Has Got Is Own Pulling Force Called ___</t>
  </si>
  <si>
    <t>The Force That Stops A Moving Body Is Called ___ Force</t>
  </si>
  <si>
    <t>An ___ Is The Smallest Particle Of Matter</t>
  </si>
  <si>
    <t>The Energy From Sun Is Called ___</t>
  </si>
  <si>
    <t>Examples Of Pulley __, __</t>
  </si>
  <si>
    <t>Examples Of Levers ___, ___</t>
  </si>
  <si>
    <t>Example Of Wedge Are ___, ___</t>
  </si>
  <si>
    <t>Examples Of Screws Are ___, ___</t>
  </si>
  <si>
    <t>Matter Is Made Up Of ___</t>
  </si>
  <si>
    <t>The Amount Of Space Matter Takes U Is Called Its ___</t>
  </si>
  <si>
    <t>The Solute And Solvent Together Form A ___</t>
  </si>
  <si>
    <t>States Of Matter Can Be Changed By ___ Or ___ It</t>
  </si>
  <si>
    <t>___ Is The Changing Of Water Into Water Vapour</t>
  </si>
  <si>
    <t>A ___ Can Flow And Cen Be Poured From One Container To Another</t>
  </si>
  <si>
    <t>Examples Of  Solid Are ___, ___</t>
  </si>
  <si>
    <t>Examples Of  Of Liquid Are ___, ___</t>
  </si>
  <si>
    <t>Examples Of  Gas Are ___, ___</t>
  </si>
  <si>
    <t>Examples Of  Solute Are ___, ___</t>
  </si>
  <si>
    <t>Examples Of  Solvent ___, ___</t>
  </si>
  <si>
    <t>Moon Takes ___ Days To Revolve Around The Earth</t>
  </si>
  <si>
    <t>The Moon Has Thousands Of Holes Called ___</t>
  </si>
  <si>
    <t>The ___ Is The Earth'S Only Natural Satellite</t>
  </si>
  <si>
    <t>The Moon Is The Earth'S Only ___ Satellite</t>
  </si>
  <si>
    <t>The ___ Is At The Centre Of The Solar System</t>
  </si>
  <si>
    <t>The Sun Is At The Center Of The ___ System</t>
  </si>
  <si>
    <t>The ___ Is The Only Planet Known To Have Life</t>
  </si>
  <si>
    <t>The Earth Is The Only ___ Known To Have Life</t>
  </si>
  <si>
    <t>Venus Is The ___ And ___ Of All The Planets</t>
  </si>
  <si>
    <t xml:space="preserve">___ Is The Hottest And Brightest Of All The Planet </t>
  </si>
  <si>
    <t>Planets Revolve Around The Sun In Fixed Path Called ___</t>
  </si>
  <si>
    <t>___ Revolve Around The Sun In Fixed Path Called Orbit</t>
  </si>
  <si>
    <t>Examples Of  Red Planet</t>
  </si>
  <si>
    <t>Examle Of Brightest Planet Is ___</t>
  </si>
  <si>
    <t>Example Of Blue Planet Is ___</t>
  </si>
  <si>
    <t>Example(S) Of  Largent Planet Is ___</t>
  </si>
  <si>
    <t>Planet With Rings Is ___</t>
  </si>
  <si>
    <t>Example(S) Of  Smallest Planet</t>
  </si>
  <si>
    <t>Example(S) Of  Farthest Planet</t>
  </si>
  <si>
    <t>The Study Of Celestial Bodies Is Called ___</t>
  </si>
  <si>
    <t>The First Person To Walk On The Moon Is ___</t>
  </si>
  <si>
    <t>Everything Around Us Forms ___</t>
  </si>
  <si>
    <t>Cutting Down Trees Reduces ___ In Air</t>
  </si>
  <si>
    <t>___ Are Non Bio-Degradable Wastes</t>
  </si>
  <si>
    <t>Plastics Are ___ Wastes</t>
  </si>
  <si>
    <t>___ Gases Make Sure The Earth'S Temperature Remain Constant</t>
  </si>
  <si>
    <t>___ Can Lead To Famine</t>
  </si>
  <si>
    <t>Drought Can Lead To ___</t>
  </si>
  <si>
    <t>The Protective Layer Of The Air Is Called ___</t>
  </si>
  <si>
    <t>When You Burn Fuels, The Gas Released Is Called ___</t>
  </si>
  <si>
    <t>Mosquitoes Spread ___</t>
  </si>
  <si>
    <t>The Earth'S Day Is Celebrated On ___</t>
  </si>
  <si>
    <t>Lack Of Rains Is Called ___</t>
  </si>
  <si>
    <t>The Worlds Environment Day Is Celebrated On ___</t>
  </si>
  <si>
    <t>Vanmahotsava Is Celebrated In The Month Of ___</t>
  </si>
  <si>
    <t>Drinking Unclean Water Causes ___</t>
  </si>
  <si>
    <t>Indus Valley Civilisation Belongs To ___ Period</t>
  </si>
  <si>
    <t>The Vedic People Moved From Place To Place In Search Of ____</t>
  </si>
  <si>
    <t>Indian History Is Divided Into ___ Periods</t>
  </si>
  <si>
    <t>The ___ Was Discovered In Vedic Period</t>
  </si>
  <si>
    <t>The Discovery Of ___ Led To The Development Of Agriculture</t>
  </si>
  <si>
    <t>The Most Famous Ruler Of Maghada Is ___</t>
  </si>
  <si>
    <t>The First Dynasty To Setup An Empire In India Is ___</t>
  </si>
  <si>
    <t>___ Came From Central Asia</t>
  </si>
  <si>
    <t>The Chief Of Janas Is Called ___</t>
  </si>
  <si>
    <t>The Number Of Families With Common Ancestor Is Called ___</t>
  </si>
  <si>
    <t>Ashoka Belongs To ___ Dynasty</t>
  </si>
  <si>
    <t>___ Is The Top Layer On The Earths Surface</t>
  </si>
  <si>
    <t>Laterite Soil Is Found In ___, ___ And ___</t>
  </si>
  <si>
    <t>Black Soil Is ___ In Colour</t>
  </si>
  <si>
    <t>Minerals From Which We Get Metals Are Called ___ Minerals</t>
  </si>
  <si>
    <t>___ Found In Milk Helps Us To Build Strong Bones And Teeth</t>
  </si>
  <si>
    <t>Desert Soil Is Found In ___ State</t>
  </si>
  <si>
    <t>___ Is Mainly Used For Electrical Wiring</t>
  </si>
  <si>
    <t>___ Is Formed From Dead Leaves And Plant</t>
  </si>
  <si>
    <t>___ Is The Process Of Digging Holes To Get Minerals</t>
  </si>
  <si>
    <t>The Soil Suitable For Cultivation Is ___</t>
  </si>
  <si>
    <t>The main occupation in vedic period ___, ___, ___</t>
  </si>
  <si>
    <t>___ is ablest and strongest man in Vedic period</t>
  </si>
  <si>
    <t>To protect the people from enemies is one of the duties of ___</t>
  </si>
  <si>
    <t>What did the king do when he came to know that Daedalus wanted to escape?</t>
  </si>
  <si>
    <t>How did Deadalus plan to escape?</t>
  </si>
  <si>
    <t>What did Deadalus tell his son when they were ready t leave?</t>
  </si>
  <si>
    <t>What happened to Icarus in the end?</t>
  </si>
  <si>
    <t>What was the emperor Swank fond of?</t>
  </si>
  <si>
    <t>What did the two cheats pretend to do?</t>
  </si>
  <si>
    <t>Why did the emperors ministers say when they found nothing?</t>
  </si>
  <si>
    <t>Where was the birthday party going to be held?</t>
  </si>
  <si>
    <t>Who told the emperor that he was wearing nothing at all?</t>
  </si>
  <si>
    <t>Which book was rahul looking at?</t>
  </si>
  <si>
    <t>Who was the first man to set foot on the moon?</t>
  </si>
  <si>
    <t>What did the Astronauts find on the moon?</t>
  </si>
  <si>
    <t>Why does one become weightless on the moon?</t>
  </si>
  <si>
    <t>What were people buying for Christmas?</t>
  </si>
  <si>
    <t>Why did Maria feel sad?</t>
  </si>
  <si>
    <t>What did children do on Christmas Eve?</t>
  </si>
  <si>
    <t>What did maria see on her bed on Chirstmas day?</t>
  </si>
  <si>
    <t>Why was Mustafa worried about his son?</t>
  </si>
  <si>
    <t>Where did the stranger take Alladin?</t>
  </si>
  <si>
    <t>What did the stranger want Alladin to do?</t>
  </si>
  <si>
    <t>Who helped Alladin to return home?</t>
  </si>
  <si>
    <t>How did the magician get the magic lamp?</t>
  </si>
  <si>
    <t>What did Alladin do after the magician fell into deep sleep?</t>
  </si>
  <si>
    <t>Why did the Jewish merchant go to the next town?</t>
  </si>
  <si>
    <t>What happened to the merchant on the way?</t>
  </si>
  <si>
    <t>Who helped the merchant?</t>
  </si>
  <si>
    <t>Where did the Samaritan leave the merchant?</t>
  </si>
  <si>
    <t>ancient</t>
  </si>
  <si>
    <t>brilliant</t>
  </si>
  <si>
    <t>inventor</t>
  </si>
  <si>
    <t>tower</t>
  </si>
  <si>
    <t>architect</t>
  </si>
  <si>
    <t>captive</t>
  </si>
  <si>
    <t>equipped</t>
  </si>
  <si>
    <t>determined</t>
  </si>
  <si>
    <t>fastened</t>
  </si>
  <si>
    <t>sink</t>
  </si>
  <si>
    <t>frightened</t>
  </si>
  <si>
    <t>soared</t>
  </si>
  <si>
    <t>delight</t>
  </si>
  <si>
    <t>vowed</t>
  </si>
  <si>
    <t>high</t>
  </si>
  <si>
    <t>freedom</t>
  </si>
  <si>
    <t>fasten</t>
  </si>
  <si>
    <t>weep</t>
  </si>
  <si>
    <t>Write Meanings</t>
  </si>
  <si>
    <t>Write the Opposie Words</t>
  </si>
  <si>
    <t>Write Opposite words</t>
  </si>
  <si>
    <t>emperor</t>
  </si>
  <si>
    <t>cloak</t>
  </si>
  <si>
    <t>bowed</t>
  </si>
  <si>
    <t>sew</t>
  </si>
  <si>
    <t>weave</t>
  </si>
  <si>
    <t>looms</t>
  </si>
  <si>
    <t>splendid</t>
  </si>
  <si>
    <t>pretend</t>
  </si>
  <si>
    <t>begin</t>
  </si>
  <si>
    <t>latest</t>
  </si>
  <si>
    <t>rewarded</t>
  </si>
  <si>
    <t>open</t>
  </si>
  <si>
    <t>clever</t>
  </si>
  <si>
    <t>borrow</t>
  </si>
  <si>
    <t>arstronaut</t>
  </si>
  <si>
    <t>exploration</t>
  </si>
  <si>
    <t>crater</t>
  </si>
  <si>
    <t>gravitational pull</t>
  </si>
  <si>
    <t>back pack</t>
  </si>
  <si>
    <t>cloat</t>
  </si>
  <si>
    <t>long</t>
  </si>
  <si>
    <t>take</t>
  </si>
  <si>
    <t>visible</t>
  </si>
  <si>
    <t>floating</t>
  </si>
  <si>
    <t>outer</t>
  </si>
  <si>
    <t>decorated</t>
  </si>
  <si>
    <t>expensive</t>
  </si>
  <si>
    <t>Christmas Eve</t>
  </si>
  <si>
    <t>stocking</t>
  </si>
  <si>
    <t>affort</t>
  </si>
  <si>
    <t>sleigh</t>
  </si>
  <si>
    <t>reindeer</t>
  </si>
  <si>
    <t>wrapped</t>
  </si>
  <si>
    <t>opened</t>
  </si>
  <si>
    <t>best</t>
  </si>
  <si>
    <t>quickly</t>
  </si>
  <si>
    <t>believe</t>
  </si>
  <si>
    <t>soft</t>
  </si>
  <si>
    <t>sme</t>
  </si>
  <si>
    <t>real</t>
  </si>
  <si>
    <t>fresh</t>
  </si>
  <si>
    <t>true</t>
  </si>
  <si>
    <t>rich</t>
  </si>
  <si>
    <t>stranger</t>
  </si>
  <si>
    <t>trust</t>
  </si>
  <si>
    <t>tunnel</t>
  </si>
  <si>
    <t>precious</t>
  </si>
  <si>
    <t>growled</t>
  </si>
  <si>
    <t>furious</t>
  </si>
  <si>
    <t>genie</t>
  </si>
  <si>
    <t>speechless</t>
  </si>
  <si>
    <t>overjoyed</t>
  </si>
  <si>
    <t>whisper</t>
  </si>
  <si>
    <t>merchant</t>
  </si>
  <si>
    <t>Dusk</t>
  </si>
  <si>
    <t>humming</t>
  </si>
  <si>
    <t>pleasant</t>
  </si>
  <si>
    <t>fled</t>
  </si>
  <si>
    <t>priest</t>
  </si>
  <si>
    <t>levite</t>
  </si>
  <si>
    <t>samaritan</t>
  </si>
  <si>
    <t>inn</t>
  </si>
  <si>
    <t>help</t>
  </si>
  <si>
    <t>dusk</t>
  </si>
  <si>
    <t>Join the following pair of sentences</t>
  </si>
  <si>
    <t>I went to the shop, ___ brought some books (and / but)</t>
  </si>
  <si>
    <t>Icarus remembered his father's advice, ___ it was late (but / and / also)</t>
  </si>
  <si>
    <t>I don’t drink coffee.  I don’t drink tea (NEITHER / NOR)</t>
  </si>
  <si>
    <t>Gita is not clever.  Gita is not hard working (NEITHER / NOR)</t>
  </si>
  <si>
    <t>Min</t>
  </si>
  <si>
    <t>Max</t>
  </si>
  <si>
    <t>f()</t>
  </si>
  <si>
    <t>Mng</t>
  </si>
  <si>
    <t>OpW</t>
  </si>
  <si>
    <t>It is ___ to play with fire</t>
  </si>
  <si>
    <t>It was Christmas tomorrow.  We are ___ (with i/am/is/are going to + suitable verb) the house</t>
  </si>
  <si>
    <t>Tomorrow is Sunday. I ___ (with i/am/is/are going to + suitable verb) my room</t>
  </si>
  <si>
    <t>We have bought  a new house.  We (with i/am/is/are going to + suitable verb) there next week</t>
  </si>
  <si>
    <t>I hae brought a new dress.  I ___ (with i/am/is/are going to + suitable verb) it on my birthday</t>
  </si>
  <si>
    <t>Bina has some new colour crayons.  She (with i/am/is/are going to + suitable verb) a picture</t>
  </si>
  <si>
    <t>Tomorrow is my birthday.  I (with i/am/is/are going to + suitable verb) my friends</t>
  </si>
  <si>
    <t>They are tired.  They stopped working (join with when)</t>
  </si>
  <si>
    <t>The bell rang.  The children went into class rooms (Join wht when)</t>
  </si>
  <si>
    <t>The postman brought the letter.  Giri was at home (join with when)</t>
  </si>
  <si>
    <t>The boy received a prize.  His parent felt proud (join with when)</t>
  </si>
  <si>
    <t>The gardner saw a snake. He screamed (Join with when)</t>
  </si>
  <si>
    <t>She finished her work.  It was 10'o Clock (join with when)</t>
  </si>
  <si>
    <t>as ___ as silk (with suitable verb)</t>
  </si>
  <si>
    <t>as ___ as feather (with suitable verb)</t>
  </si>
  <si>
    <t>as ___ as a stone (with suitable verb)</t>
  </si>
  <si>
    <t>as___ as a lion (with suitable verb)</t>
  </si>
  <si>
    <t>as ___ as a mouse (with suitable verb)</t>
  </si>
  <si>
    <t>as ___ as a mountain (with suitable verb)</t>
  </si>
  <si>
    <t>as ___ as ice (with suitable verb)</t>
  </si>
  <si>
    <t>as ___ as fire (with suitable verb)</t>
  </si>
  <si>
    <t>as ___ as a lamb (with suitable verb)</t>
  </si>
  <si>
    <t>as ___ as fox (with suitable verb)</t>
  </si>
  <si>
    <t>as ___ as charcoal (with suitable verb)</t>
  </si>
  <si>
    <r>
      <rPr>
        <u/>
        <sz val="11"/>
        <color theme="1"/>
        <rFont val="Calibri"/>
        <family val="2"/>
        <scheme val="minor"/>
      </rPr>
      <t>Joys</t>
    </r>
    <r>
      <rPr>
        <sz val="11"/>
        <color theme="1"/>
        <rFont val="Calibri"/>
        <family val="2"/>
        <scheme val="minor"/>
      </rPr>
      <t xml:space="preserve"> and ___  are part of life (wih opposite word)</t>
    </r>
  </si>
  <si>
    <t>I was doing my homework. The lights went out (join with WHILE)</t>
  </si>
  <si>
    <t>We were out.  A thief broke into the house (join with WHILE)</t>
  </si>
  <si>
    <t>Mina was watching TV.  Some one knocked the door (join with WHILE)</t>
  </si>
  <si>
    <t>I was getting into the bus. I slipped and fell (join with WHILE)</t>
  </si>
  <si>
    <t>Mother was in the garden.  A cat crept into the kitchen (join with WHILE)</t>
  </si>
  <si>
    <t>Mumbai / not / big / Calcutta (expand using SO)</t>
  </si>
  <si>
    <t>A television / not / expensive / a computer (expand using SO)</t>
  </si>
  <si>
    <t>A bear / not strong / an elephant (expand using SO)</t>
  </si>
  <si>
    <t>Your bat / not heavy / mine (expand using SO)</t>
  </si>
  <si>
    <t>I / not tall / you / are (expand using SO)</t>
  </si>
  <si>
    <r>
      <t xml:space="preserve">The teacher told the student sto speak </t>
    </r>
    <r>
      <rPr>
        <u/>
        <sz val="11"/>
        <color theme="1"/>
        <rFont val="Calibri"/>
        <family val="2"/>
        <scheme val="minor"/>
      </rPr>
      <t>softly</t>
    </r>
    <r>
      <rPr>
        <sz val="11"/>
        <color theme="1"/>
        <rFont val="Calibri"/>
        <family val="2"/>
        <scheme val="minor"/>
      </rPr>
      <t>, not ___ (wih opposite word)</t>
    </r>
  </si>
  <si>
    <t>Could you plese wait for (a few / a little) minutes (Underline Correct word)</t>
  </si>
  <si>
    <t>Can I have (some / a few) sugar (Underline Correct word)</t>
  </si>
  <si>
    <t xml:space="preserve">Rewrite the sentence </t>
  </si>
  <si>
    <t>Rewrite the following sentences appropriately</t>
  </si>
  <si>
    <t>max</t>
  </si>
  <si>
    <t>Questions - Each question 3 marks</t>
  </si>
  <si>
    <t>Fill in the Blanks - Each carries 1 mark</t>
  </si>
  <si>
    <t>Short Answers - Each carries 2 marks</t>
  </si>
  <si>
    <t>Short Answers - Each carries 1 marks</t>
  </si>
  <si>
    <t>Questions - Each question 2 marks</t>
  </si>
  <si>
    <t>The smallest two digit number is ___</t>
  </si>
  <si>
    <t>The greatest four digit number is ___</t>
  </si>
  <si>
    <t>the smallest three digit number is ___</t>
  </si>
  <si>
    <t>One more than smallest four digit number is ___</t>
  </si>
  <si>
    <t>One less than smallest four digit number is ___</t>
  </si>
  <si>
    <t>The smallest four digit number plus two is ___</t>
  </si>
  <si>
    <t>The smallest four digit number with 9,3,7,5</t>
  </si>
  <si>
    <t>The biggest four digit number with 5,6,8,3</t>
  </si>
  <si>
    <t>The smallest four digit number with 8,5,3,5</t>
  </si>
  <si>
    <t>The smallest four digit number with 1,6,3,9</t>
  </si>
  <si>
    <t>The biggest four digit number with 4,7,6,1</t>
  </si>
  <si>
    <t>Expand 1025</t>
  </si>
  <si>
    <t>Expand 5001</t>
  </si>
  <si>
    <t>Expand 54987</t>
  </si>
  <si>
    <t>Expand 12544</t>
  </si>
  <si>
    <t>Expand 548</t>
  </si>
  <si>
    <t>Expand 658745</t>
  </si>
  <si>
    <t>Expand 254785</t>
  </si>
  <si>
    <t>Smallest and the biggest number with 6,7,8,3</t>
  </si>
  <si>
    <t>Smallest and the biggest number with 9,5,1,7</t>
  </si>
  <si>
    <t>Smallest and the biggest number with 0,1,4,6</t>
  </si>
  <si>
    <t>Smallest and the biggest number with 0,0,8,4</t>
  </si>
  <si>
    <t>Ascending Order 5487, 6598, 2154, 1025, 4587</t>
  </si>
  <si>
    <t>Ascending Order 3265,8798,6554,21,6587,212</t>
  </si>
  <si>
    <t>Ascending Order 21,6598,1232,4554</t>
  </si>
  <si>
    <t>Ascending Order 21,65,87,65,22,45</t>
  </si>
  <si>
    <t>Ascending Order 8,7,3,1,6,0,4,6,8</t>
  </si>
  <si>
    <t>Add: 5487 + 3654</t>
  </si>
  <si>
    <t>Add: 2145 + 3654</t>
  </si>
  <si>
    <t>Add: 8547 + 3458</t>
  </si>
  <si>
    <t>Add: 1254 + 6854</t>
  </si>
  <si>
    <t>Subtract: 9875 - 2157</t>
  </si>
  <si>
    <t>Subtract: 8587 - 3215</t>
  </si>
  <si>
    <t>Subtract: 6548 - 215487</t>
  </si>
  <si>
    <t>Subtract: 2547 - 6325</t>
  </si>
  <si>
    <t>Add: 215 + 968 + 215 + 475</t>
  </si>
  <si>
    <t xml:space="preserve">Add: 587 + 325 + 874 </t>
  </si>
  <si>
    <t>Add: 857 + 968 + 524 + 3214</t>
  </si>
  <si>
    <t>Add: 8547 + 658 + 214 + 35</t>
  </si>
  <si>
    <t>Add: 7458 + 2547 + 125 + 32 + 5</t>
  </si>
  <si>
    <t>Multiply: 548 x 12</t>
  </si>
  <si>
    <t>Multiply: 548 x 16</t>
  </si>
  <si>
    <t>Multiply: 548 x 11</t>
  </si>
  <si>
    <t>Multiply: 548 x 9</t>
  </si>
  <si>
    <t>Multiply: 548 x 18</t>
  </si>
  <si>
    <t>Multiply: 548 x 24</t>
  </si>
  <si>
    <t>Multiply: 548 x 42</t>
  </si>
  <si>
    <t>Multiply: 548 x 32</t>
  </si>
  <si>
    <t>Multiply: 548 x 39</t>
  </si>
  <si>
    <t>Divide: 5874 / 12</t>
  </si>
  <si>
    <t>Divide: 5874 / 8</t>
  </si>
  <si>
    <t>Divide: 5874 / 4</t>
  </si>
  <si>
    <t>Divide: 5874 / 3</t>
  </si>
  <si>
    <t>Divide: 5874 / 16</t>
  </si>
  <si>
    <t>Add: 1/2 + 2/3</t>
  </si>
  <si>
    <t>Add: 8/11 + 2/11 + 3/11</t>
  </si>
  <si>
    <t>Add: 1/4 + 3/4</t>
  </si>
  <si>
    <t>Add: 2/7 + 9/7</t>
  </si>
  <si>
    <t>Write Rs. 14.50 into paisa</t>
  </si>
  <si>
    <t>Write Rs. 22.55 into paisa</t>
  </si>
  <si>
    <t>Write Rs. 222.55 into paisa</t>
  </si>
  <si>
    <t>Write Rs. 28.75 into paisa</t>
  </si>
  <si>
    <t>Write Rs. 12.35 into paisa</t>
  </si>
  <si>
    <t>Write Rs. 128.26 into paisa</t>
  </si>
  <si>
    <t>3400 into rupees and paisa</t>
  </si>
  <si>
    <t>5487 into rupees and paisa</t>
  </si>
  <si>
    <t>4578 into rupees and paisa</t>
  </si>
  <si>
    <t>9685 into rupees and paisa</t>
  </si>
  <si>
    <t>2154 into rupees and paisa</t>
  </si>
  <si>
    <t>2014 into rupees and paisa</t>
  </si>
  <si>
    <t>Convert 6kg 250 gms into grams</t>
  </si>
  <si>
    <t>Convert 12kg 550 gms into grams</t>
  </si>
  <si>
    <t>Convert 0kg 120 gms into grams</t>
  </si>
  <si>
    <t>Convert 8kg 150 gms into grams</t>
  </si>
  <si>
    <t>Convert 4kg 50 gms into grams</t>
  </si>
  <si>
    <t>Convert  15 kms 230 m in to meters</t>
  </si>
  <si>
    <t>Convert  0 kms 230 m in to meters</t>
  </si>
  <si>
    <t>Convert  12 kms 30 m in to meters</t>
  </si>
  <si>
    <t>Convert  17 kms 130 m in to meters</t>
  </si>
  <si>
    <t>Convert  22 kms 230 m in to meters</t>
  </si>
  <si>
    <t>Write the numbers that come between 121503 - 121513</t>
  </si>
  <si>
    <t>Write the numbers that come between 141503 - 141513</t>
  </si>
  <si>
    <t>Write the numbers that come between 221513 - 221523</t>
  </si>
  <si>
    <t>Write the numbers that come between 321573 - 321583</t>
  </si>
  <si>
    <t>Write the face value and the place value of 2 in 2452452</t>
  </si>
  <si>
    <t>Write the face value and the place value of 2 in 2152452</t>
  </si>
  <si>
    <t>Write the face value and the place value of 3 in 314325</t>
  </si>
  <si>
    <t>Write the face value and the place value of 4 in 414024</t>
  </si>
  <si>
    <t>Write the face value and the place value of 0 in 202402</t>
  </si>
  <si>
    <t>Write in numbers: Two million, sixty thousand four hundred and two</t>
  </si>
  <si>
    <t>Write in numbers: Seven Million, two hundred thousand and two hundred</t>
  </si>
  <si>
    <t>Write in numbers: Seven Million and two hundred and two</t>
  </si>
  <si>
    <t>Add: 215487 + 326598</t>
  </si>
  <si>
    <t>Add: 549832 + 125487</t>
  </si>
  <si>
    <t>Add: 102547 + 632102</t>
  </si>
  <si>
    <t>Add: 546932 + 201425</t>
  </si>
  <si>
    <t>Add by grouping: 208 + (214 + 254)</t>
  </si>
  <si>
    <t>Add by grouping: 548 + (254 + 524)</t>
  </si>
  <si>
    <t>Add by grouping: (214 + 254) + 598</t>
  </si>
  <si>
    <t>Add by grouping: 5874 + (5869 + 2541)</t>
  </si>
  <si>
    <t>Fill in the blank:  23 + 97 = ___ + 23</t>
  </si>
  <si>
    <t>Fill in the blank:  6321 + ___ = 6321</t>
  </si>
  <si>
    <t>Fill in the blank:  6999 + 1 = ___</t>
  </si>
  <si>
    <t>Fill in the blank:  7119 + ___ = 7120</t>
  </si>
  <si>
    <t>If we add any number to zero, we get ___</t>
  </si>
  <si>
    <t>as ___ as a peacock (with suitable verb)</t>
  </si>
  <si>
    <r>
      <t xml:space="preserve">Amit has only a </t>
    </r>
    <r>
      <rPr>
        <b/>
        <u/>
        <sz val="11"/>
        <color theme="1"/>
        <rFont val="Calibri"/>
        <family val="2"/>
        <scheme val="minor"/>
      </rPr>
      <t>few</t>
    </r>
    <r>
      <rPr>
        <sz val="11"/>
        <color theme="1"/>
        <rFont val="Calibri"/>
        <family val="2"/>
        <scheme val="minor"/>
      </rPr>
      <t xml:space="preserve"> friends but Ajith has ___ friends (wih opposite word)</t>
    </r>
  </si>
  <si>
    <r>
      <t xml:space="preserve">Is this dress </t>
    </r>
    <r>
      <rPr>
        <b/>
        <u/>
        <sz val="11"/>
        <color theme="1"/>
        <rFont val="Calibri"/>
        <family val="2"/>
        <scheme val="minor"/>
      </rPr>
      <t>expensive</t>
    </r>
    <r>
      <rPr>
        <sz val="11"/>
        <color theme="1"/>
        <rFont val="Calibri"/>
        <family val="2"/>
        <scheme val="minor"/>
      </rPr>
      <t>. No it is ___ (wih opposite word)</t>
    </r>
  </si>
  <si>
    <r>
      <t xml:space="preserve">Manoj is my </t>
    </r>
    <r>
      <rPr>
        <b/>
        <u/>
        <sz val="11"/>
        <color theme="1"/>
        <rFont val="Calibri"/>
        <family val="2"/>
        <scheme val="minor"/>
      </rPr>
      <t>distant</t>
    </r>
    <r>
      <rPr>
        <sz val="11"/>
        <color theme="1"/>
        <rFont val="Calibri"/>
        <family val="2"/>
        <scheme val="minor"/>
      </rPr>
      <t xml:space="preserve"> relative, but Mohan is my ___ relative (wih opposite word)</t>
    </r>
  </si>
  <si>
    <r>
      <t xml:space="preserve">The </t>
    </r>
    <r>
      <rPr>
        <b/>
        <u/>
        <sz val="11"/>
        <color theme="1"/>
        <rFont val="Calibri"/>
        <family val="2"/>
        <scheme val="minor"/>
      </rPr>
      <t>kind</t>
    </r>
    <r>
      <rPr>
        <sz val="11"/>
        <color theme="1"/>
        <rFont val="Calibri"/>
        <family val="2"/>
        <scheme val="minor"/>
      </rPr>
      <t xml:space="preserve"> genie saved Alladin from ___ magician (wih opposite word)</t>
    </r>
  </si>
  <si>
    <r>
      <t xml:space="preserve">We cannot </t>
    </r>
    <r>
      <rPr>
        <b/>
        <u/>
        <sz val="11"/>
        <color theme="1"/>
        <rFont val="Calibri"/>
        <family val="2"/>
        <scheme val="minor"/>
      </rPr>
      <t>forget</t>
    </r>
    <r>
      <rPr>
        <sz val="11"/>
        <color theme="1"/>
        <rFont val="Calibri"/>
        <family val="2"/>
        <scheme val="minor"/>
      </rPr>
      <t xml:space="preserve"> our great leaders.  We will ___ them always (wih opposite word)</t>
    </r>
  </si>
  <si>
    <t>Is this your pen ___ mine (and/or) (tick correct word)</t>
  </si>
  <si>
    <t>It (didn't / wasn't) rain yesterday (tick correct word)</t>
  </si>
  <si>
    <t>Many people (don't / doesn't) follow traffic rules  (tick correct word)</t>
  </si>
  <si>
    <t>Masha (wasn't / isn't) present yesterday (tick correct word)</t>
  </si>
  <si>
    <t>My little brother (don't / doesn't) go to school  (tick correct word)</t>
  </si>
  <si>
    <t>My sister (don't / weren't) like dancing  (tick correct word)</t>
  </si>
  <si>
    <t>The moon (doesn't / isn't) shine by its own light (tick correct word)</t>
  </si>
  <si>
    <t>The moon (doesn't / isn't) visible during the day (tick correct word)</t>
  </si>
  <si>
    <t>The samaritan gave the merchant (some / a few) water (tick correct word)</t>
  </si>
  <si>
    <t>there are (many / a lot of) books in the library (tick correct word)</t>
  </si>
  <si>
    <t>There is (a little / a few) milk in the jar (tick correct word)</t>
  </si>
  <si>
    <t>There is a (lot of / many) noise here (tick correct word)</t>
  </si>
  <si>
    <t>You are weak ___ you don’t eat (but/because) (tick correct word)</t>
  </si>
  <si>
    <t>Manoj is my distant relative, but Mohan is my ___ relative (wih opposite word)</t>
  </si>
  <si>
    <t>The kind genie saved Alladin from ___ magician (wih opposite word)</t>
  </si>
  <si>
    <t>The teacher told the student sto speak softly, not ___ (wih opposite word)</t>
  </si>
  <si>
    <t>We cannot forget our great leaders.  We will ___ them always (wih opposite word)</t>
  </si>
  <si>
    <t>What did the periest do when he saw the merchant?</t>
  </si>
  <si>
    <t>Dedalus had eveything ___ he wanted his freedom (but/and/also)</t>
  </si>
  <si>
    <t>He stayed at home ___ he was ill (as/was/are) (tick correct word)</t>
  </si>
  <si>
    <t>He was busy, ___ he couldnot meet him (and/so/could) (tick correct word)</t>
  </si>
  <si>
    <t>I (am not / isn't ) fond of sweets (tick correct word)</t>
  </si>
  <si>
    <t>I (haven't / hasn't) done the home work (tick correct word)</t>
  </si>
  <si>
    <t>I have (a lot / many) work to do (tick correct word)</t>
  </si>
  <si>
    <r>
      <t xml:space="preserve">I read the story from the </t>
    </r>
    <r>
      <rPr>
        <b/>
        <u/>
        <sz val="11"/>
        <color theme="1"/>
        <rFont val="Calibri"/>
        <family val="2"/>
        <scheme val="minor"/>
      </rPr>
      <t>beginning</t>
    </r>
    <r>
      <rPr>
        <sz val="11"/>
        <color theme="1"/>
        <rFont val="Calibri"/>
        <family val="2"/>
        <scheme val="minor"/>
      </rPr>
      <t xml:space="preserve"> will the ___ (with opposite word)</t>
    </r>
  </si>
  <si>
    <t>I want to buy (a few / a little) things in the market (tick correct word)</t>
  </si>
  <si>
    <t>It is very hot outside.  We cannot go outside (Join with SO)</t>
  </si>
  <si>
    <t xml:space="preserve">Scientists are trying to ___ moon (with suitable verb) </t>
  </si>
  <si>
    <t>Sunglasses ___ us from sun light (with suitable verb)</t>
  </si>
  <si>
    <t>The coffee is very hot.  I cannot drink it (Join with SO)</t>
  </si>
  <si>
    <t>The merchant had (some / a few) money with him (tick correct word)</t>
  </si>
  <si>
    <t>The merchant recovered after (a little / a few) days (tick correct word)</t>
  </si>
  <si>
    <t>The old man is very weak.  He couldn't even speak (Join with SO)</t>
  </si>
  <si>
    <t>The Sun shines___ during the day (with suitable verb)</t>
  </si>
  <si>
    <t>The traffic was bad, ___ I was late to school (so / and) (tick correct word)</t>
  </si>
  <si>
    <t>The vegetables ___ five kgs (with suitable verb)</t>
  </si>
  <si>
    <t>These problems are very difficult.  I can do them (Join with SO)</t>
  </si>
  <si>
    <t>This box is very heavy.  Still, I can list it (Join with SO)</t>
  </si>
  <si>
    <t>We (wasn't / weren't) at home yesterday (tick correct word)</t>
  </si>
  <si>
    <t>VERIFICATION</t>
  </si>
  <si>
    <t>T / F: If we add one to any number, we get the successor</t>
  </si>
  <si>
    <t>T / F: We can add two numbers in any order and get the same sum</t>
  </si>
  <si>
    <t>T / F: We can add three numbers in any order and get the same sum</t>
  </si>
  <si>
    <t>T / F: We can add four numbers in any order and get the same sum</t>
  </si>
  <si>
    <t>T / F: We can add five numbers in any order and get the same sum</t>
  </si>
  <si>
    <t>T / F: We can multiply two numbers in any order and get the same sum</t>
  </si>
  <si>
    <t>T / F: If we multiply one to any number, we get the successor</t>
  </si>
  <si>
    <t>T / F: We can multiply three numbers in any order and get the same sum</t>
  </si>
  <si>
    <t>T / F: We can multiply four numbers in any order and get the same sum</t>
  </si>
  <si>
    <t>T / F: We can multiply five numbers in any order and get the same sum</t>
  </si>
  <si>
    <t>What is the sum of the smallest 5 digit number, the largest 3 digit number and the smallest 4 digit number</t>
  </si>
  <si>
    <t>There are 2151 bagsin a godown, 7765 are in another godown, 1123 in third godown, How many total number of bags are there in the godown complex</t>
  </si>
  <si>
    <t>Population is into three categories, male, female and children.  If males are 548798, females are 215487, children are 124587, What is the total population</t>
  </si>
  <si>
    <t>There are 22545 students in Hyderabad, 88547 students in Guntur, 665478 students in Nellore, what is the total strength of students in all the three areas</t>
  </si>
  <si>
    <t>What is the answer for 2 + 6 + 8 - 4  (ref: page 59)</t>
  </si>
  <si>
    <t>What is the answer for 22 + 6 + 18 -1 4  (ref: page 59)</t>
  </si>
  <si>
    <t>What is the answer for 02 + 26 + 18 - 24  (ref: page 59)</t>
  </si>
  <si>
    <t>What is the answer for 14 + 62 - 8 + 14  (ref: page 59)</t>
  </si>
  <si>
    <t>What is the answer for 32 - 16 + 18 + 4  (ref: page 59)</t>
  </si>
  <si>
    <t>What is the answer for 8 + 16 - 18 + 14  (ref: page 59)</t>
  </si>
  <si>
    <t>What is the answer for 5 - 16 + 18 + 14  (ref: page 59)</t>
  </si>
  <si>
    <t>The salary of the Chairman of a company is 75000, he spends 8000 on rentm, 7000 on car, 25000 on household expenditure.  What is the amount that is left over</t>
  </si>
  <si>
    <t>the sum of two numbers is 25000, one of the, is 21000, what is the other number</t>
  </si>
  <si>
    <t>The populatino of a town A is 135125 and the population of town B is 564124.  Which town has more population and how much more</t>
  </si>
  <si>
    <t>A toy factory has 548798 toys in a month.  Out of this, 215487 toys were sold.  How many are left in the godown?</t>
  </si>
  <si>
    <t>Raju's annual income is 125487 and subba rao's annual income is 875487.  What is their total income?</t>
  </si>
  <si>
    <t>Ramu snd shamu are two mill owners.  Ramu's mill produced goods worth 36785 in a week and Shamu's mill produced goods worth 12542.  Whose mill produced more and how much?</t>
  </si>
  <si>
    <t>The difference ot wto numbers is 99875 , if the greater one is 66525, What is the smaller one.</t>
  </si>
  <si>
    <t>Is this dress expensive. No it is ___ (wih opposite word)</t>
  </si>
  <si>
    <t>Amit has only a few friends but Ajith has ___ friends (wih opposite word)</t>
  </si>
  <si>
    <t>The Popluation of a town is 558748, of which Female population is 232252, what is the male population</t>
  </si>
  <si>
    <t>Three brothers started a business.  At the end of the year, they made profit of 456758.  The elder one got 17650 as his share, the youngest got 11150 as his share, how much did the middle one get</t>
  </si>
  <si>
    <t>there are 2 floors in a toy shop, selling 28670 stuffed toys, 25570 dolls and 32550 vehicles, and the remaining are puzzles. There are 117500 toys in all.  How many puzzles are there in all.</t>
  </si>
  <si>
    <t>The toy shop has 25750 different types of dolls.  Within a week, 10895 dolls were sold. How many dolls are left in the shop at the end of the week.</t>
  </si>
  <si>
    <t>T / F: The product of 1 and any number is itself</t>
  </si>
  <si>
    <t>The product of 1 and any other number is ___</t>
  </si>
  <si>
    <t>The product of zero and any other number is ___</t>
  </si>
  <si>
    <t>When you multiply zero with any number, we get ___</t>
  </si>
  <si>
    <t>We can do multiplication in any order and we get the same ___</t>
  </si>
  <si>
    <t xml:space="preserve">26 x 10 = </t>
  </si>
  <si>
    <t xml:space="preserve">265 x 100 = </t>
  </si>
  <si>
    <t xml:space="preserve">256 x 1000 = </t>
  </si>
  <si>
    <t xml:space="preserve">0 x 2500 = </t>
  </si>
  <si>
    <t xml:space="preserve">1 x 3320 = </t>
  </si>
  <si>
    <t xml:space="preserve">12 x 0 = </t>
  </si>
  <si>
    <t xml:space="preserve">12 x 1200 = </t>
  </si>
  <si>
    <t xml:space="preserve">12 x 3000 = </t>
  </si>
  <si>
    <t>___ x 400 = 400</t>
  </si>
  <si>
    <t>450 x ___ = 450</t>
  </si>
  <si>
    <t>225 x 0 = ___</t>
  </si>
  <si>
    <t>2 + 2 + 2 + 2 + 2 = 2 x ___</t>
  </si>
  <si>
    <t>1000 x 1000 = _____</t>
  </si>
  <si>
    <t>54 x 1000 = ____</t>
  </si>
  <si>
    <t>multiply 3215 by 12</t>
  </si>
  <si>
    <t>Multiply 281 by 7</t>
  </si>
  <si>
    <t>multily 1008 by 108</t>
  </si>
  <si>
    <t>multiply 1350 by 410</t>
  </si>
  <si>
    <t>Multiply 124 by 125</t>
  </si>
  <si>
    <t>Multiply 561 x 125</t>
  </si>
  <si>
    <t>The cost of a bicycle is 1685, what is the cost of 24 bycycles</t>
  </si>
  <si>
    <t>The cost of an apple is Rs. 15, What is the cost of 525 apples</t>
  </si>
  <si>
    <t>Multiply largest 3 digit numbr with 25</t>
  </si>
  <si>
    <t>Multiply smallest four digit number with 15</t>
  </si>
  <si>
    <t>There are 1029 pages in a notebook.  How maby pages will be there in 65 such books</t>
  </si>
  <si>
    <t>A cndle fatory produces 728 candles in a day.  How many candles will the factory produce in 150 days</t>
  </si>
  <si>
    <t>460 people took trip from Hyderabad to Bombay. Each person spent Rs.125 on the trip.  What is the total amount spent by all</t>
  </si>
  <si>
    <t>Ramu's salary is 1200 per month, what is his salary for year</t>
  </si>
  <si>
    <t>Suresh's daily wage is 560, what is his total salary per month</t>
  </si>
  <si>
    <t>How many minutes are there in 325 hours</t>
  </si>
  <si>
    <t>If Laxmi can make 234 paper bags per day, how many can she make in 45 days</t>
  </si>
  <si>
    <t>There are 15 birds of 21 breeds.  How many birds can the the zoo have in all</t>
  </si>
  <si>
    <t>there are roughly 345 visitors, visiting a zoo in a day. How many such visitors visit the zoo in a year.</t>
  </si>
  <si>
    <t>In a cage, there are 34 birds.  How many birds will be there in 8 cages</t>
  </si>
  <si>
    <t>A factory produces 1289 scooters per day.  How many scooters can the company produce in a year</t>
  </si>
  <si>
    <t>A factory produces 1289 scooters per day.  How many scooters can the company produce in 3 months</t>
  </si>
  <si>
    <t>A factory produces 1289 scooters per day.  How many scooters can the company produce in 6 months</t>
  </si>
  <si>
    <t>A factory produces 1289 scooters per day.  How many scooters can the company produce in 9 months</t>
  </si>
  <si>
    <t>Divisor x quitient + remainder = ___</t>
  </si>
  <si>
    <t>250 baloons are distrubuted equally so that each child gets 3 baloons.  Find the number of children</t>
  </si>
  <si>
    <t>A train carried 13788 passengers in all its 9 coaches.  How many passengers were there in each coach</t>
  </si>
  <si>
    <t>Divide the largest four digit number with 3</t>
  </si>
  <si>
    <t>the cost of 48 notebooks is 720, find the cost of 1 note book</t>
  </si>
  <si>
    <t>convert 7200 mins into hours</t>
  </si>
  <si>
    <t>The cost of 25 music systems is 187000.  find the cost of 1 music system</t>
  </si>
  <si>
    <t>42 match boxes are packed in a carton.  How maby cartons will be needed to pack 456000 match boxes</t>
  </si>
  <si>
    <t>A typist types 806400 words in 12 hours.  How many words will he type in one minute</t>
  </si>
  <si>
    <t>Simplify 3 / 4 - 2 x 10</t>
  </si>
  <si>
    <t>Subtract the difference of 289454 and 548758 from their sum</t>
  </si>
  <si>
    <t>Subtract the difference of 225 and 125 from their sum</t>
  </si>
  <si>
    <t>Find the product of place values of two 7s in the number 73874</t>
  </si>
  <si>
    <t>The smallest Prime Number is ___</t>
  </si>
  <si>
    <t>Can a number be prime and also composite</t>
  </si>
  <si>
    <t>What are the prime numbers between 50 and 70</t>
  </si>
  <si>
    <t>A piece of cloth measures 12 2/3 meters.  If 3 1/4 meter was cut from it, How much is left over</t>
  </si>
  <si>
    <t>A woman bought 5/18kg tomatos, 7/18kg cabbage and 10/18 kg green chillies. What is the total weight of all things she purchased</t>
  </si>
  <si>
    <t>Ramu has Rs. 20.  His maths text book costs Rs. 9 1/4.  How much money will be left with him after buying the book</t>
  </si>
  <si>
    <t>the capacity of a container is 3 1/4 litre.  The capacity of other container is 5 1/2 litre. Find the total capacity of both the containers</t>
  </si>
  <si>
    <t>Questions - each caarries 2 marks</t>
  </si>
  <si>
    <t>Multiply the greatest four digit number with greatest three digit number</t>
  </si>
  <si>
    <t>1 Kilo meter = ___________ meters</t>
  </si>
  <si>
    <t>1 deca meter = _________ meters</t>
  </si>
  <si>
    <t>1 meter = _________ centi meters</t>
  </si>
  <si>
    <t>1 centimeter = ____________ millimeters</t>
  </si>
  <si>
    <t>I kilo meter =  __________ hectometers</t>
  </si>
  <si>
    <t>A straight path from point A to point B is called ____</t>
  </si>
  <si>
    <t>The number of parts, the whole is divided into is called ___ (p 106)</t>
  </si>
  <si>
    <t>The parts out of the whole is called ___ (p 106)</t>
  </si>
  <si>
    <t>The ___ indicates the total number of parts of a whole (p 106)</t>
  </si>
  <si>
    <t>Fractions having different denominators is called ___ fractions (p 106)</t>
  </si>
  <si>
    <t>Fractions with 1 as numerator are called ___ fractions (p 106)</t>
  </si>
  <si>
    <t>Fractions with numerator less than denominator is called ___ (p 106)</t>
  </si>
  <si>
    <t>Fractions having 10, 100, 1000 as denomiators ___ fractions</t>
  </si>
  <si>
    <t>Angles more than 90 d and less than 180 d are called ___ angles</t>
  </si>
  <si>
    <t>Angles more than 180 d and less than 360d are called ___ angles</t>
  </si>
  <si>
    <t>angles formed by two hands of a clock when the time is 9 is ___</t>
  </si>
  <si>
    <t>An angle has one ___ and two ___</t>
  </si>
  <si>
    <t>Line segment has ___ end points</t>
  </si>
  <si>
    <t>A ray has ___ end point</t>
  </si>
  <si>
    <t>A line has ___ end points</t>
  </si>
  <si>
    <t>when two rays meet at a point ___ is formed</t>
  </si>
  <si>
    <t>The distance between the centre and any point on the circle is ___</t>
  </si>
  <si>
    <t>___ pases through the centre of the circle, touching two opposide sides</t>
  </si>
  <si>
    <t>All radius of a circle are ___ length</t>
  </si>
  <si>
    <t>The diameter is ___ the radius</t>
  </si>
  <si>
    <t>Radius is ___ of diameter</t>
  </si>
  <si>
    <t>___ of circle is equidistant from all points on the circle</t>
  </si>
  <si>
    <t>The perimeter of any figure is ___ of all sides</t>
  </si>
  <si>
    <t>Perimeter of rectangle is ___ x ___</t>
  </si>
  <si>
    <t>Perimeter of a square is 4 x ___</t>
  </si>
  <si>
    <t>Perimeter of a triangle ___ of all sides</t>
  </si>
  <si>
    <t>A rectangular field is 110 mts long and 85 m wide. What is the perimeter of the rectangular field</t>
  </si>
  <si>
    <t>Meghana wants to make a frame of picture which is 80 cms long and 45 cms wide., what will be the perimeter of the frame</t>
  </si>
  <si>
    <t>Find thelength of a wire required to fence a square field having length of 85 meters</t>
  </si>
  <si>
    <t>గోదావరి నది గురించి రాయండి ?</t>
  </si>
  <si>
    <t>ఎలుక ఇంట్లో పిల్లికి ఏమి కనిపించింది ?</t>
  </si>
  <si>
    <t>బాసర గురించి రాయండి ?</t>
  </si>
  <si>
    <t>మన తపాలా వ్యస్థ గురించి వ్రాయండి?</t>
  </si>
  <si>
    <t>ఉత్తరం ఎవరికి వ్రాయవచ్చు, ఎందుకు?</t>
  </si>
  <si>
    <t>రాములమ్మ గురించి మీ సొంత మాటల్లో వ్రాయండి?</t>
  </si>
  <si>
    <t>రాములమ్మ అమ్మ, నాన్న, ఎలా వున్నారో తెలుసుకున్నారు కదా, మీ అమ్మ, నాన్న, గురించి వ్రాయండి?</t>
  </si>
  <si>
    <t>ఎలుక విందు గేయాన్ని మీ సొంత మాటల్లో వ్రాయండి ?</t>
  </si>
  <si>
    <t>పిల్లి ఎలుకను ఎందుకు పట్టుకుంది ?</t>
  </si>
  <si>
    <t>నీలి, జలపాతం విషయం అందరికి ఎందుకు చెప్పింది?</t>
  </si>
  <si>
    <t xml:space="preserve">వాహిని </t>
  </si>
  <si>
    <t>త్రివేణి</t>
  </si>
  <si>
    <t>పానవట్టం</t>
  </si>
  <si>
    <t>సంగమం</t>
  </si>
  <si>
    <t>ప్రసిద్ధి</t>
  </si>
  <si>
    <t>ఆనకట్ట</t>
  </si>
  <si>
    <t>ముక్తి</t>
  </si>
  <si>
    <t>పుష్కరం</t>
  </si>
  <si>
    <t>మూలార్ధం</t>
  </si>
  <si>
    <t>ప్రతీతి</t>
  </si>
  <si>
    <t>అర్ధం:</t>
  </si>
  <si>
    <t xml:space="preserve">వ్యతిరేక పదం : </t>
  </si>
  <si>
    <t xml:space="preserve">అలుక </t>
  </si>
  <si>
    <t>కలుగు</t>
  </si>
  <si>
    <t>రాసులు</t>
  </si>
  <si>
    <t>కొల్లలు</t>
  </si>
  <si>
    <t>మురిసింది</t>
  </si>
  <si>
    <t>గభాలున</t>
  </si>
  <si>
    <t>తుదకు</t>
  </si>
  <si>
    <t>పొంచి</t>
  </si>
  <si>
    <t>మారుమ్రోగు</t>
  </si>
  <si>
    <t>ఎగేనని</t>
  </si>
  <si>
    <t>సింగారించు</t>
  </si>
  <si>
    <t>ఉరికించు</t>
  </si>
  <si>
    <t>ముచ్చట్లు</t>
  </si>
  <si>
    <t>మంకుపట్టు</t>
  </si>
  <si>
    <t>గగ్గెర</t>
  </si>
  <si>
    <t>స్వారీ</t>
  </si>
  <si>
    <t>ఒప్పుకొను</t>
  </si>
  <si>
    <t>తరుము</t>
  </si>
  <si>
    <t>మొనతేలు</t>
  </si>
  <si>
    <t xml:space="preserve">బాగోగులు </t>
  </si>
  <si>
    <t>దూత</t>
  </si>
  <si>
    <t>కుతూహలము</t>
  </si>
  <si>
    <t>విభజించు</t>
  </si>
  <si>
    <t>పోకడ</t>
  </si>
  <si>
    <t xml:space="preserve">సంచమము </t>
  </si>
  <si>
    <t>రౌతు</t>
  </si>
  <si>
    <t>ధారాళముగా</t>
  </si>
  <si>
    <t>పదిలం</t>
  </si>
  <si>
    <t>బట్వాడా</t>
  </si>
  <si>
    <t>దరఖాస్తు</t>
  </si>
  <si>
    <t>అవని</t>
  </si>
  <si>
    <t>పరిమళం</t>
  </si>
  <si>
    <t>జీవులు</t>
  </si>
  <si>
    <t>నేస్తాలు</t>
  </si>
  <si>
    <t>పరవశించు</t>
  </si>
  <si>
    <t>వ్యాధులు</t>
  </si>
  <si>
    <t>పసరు</t>
  </si>
  <si>
    <t>మనుగడ</t>
  </si>
  <si>
    <t>సహాయం</t>
  </si>
  <si>
    <t>తలలోనాలుక</t>
  </si>
  <si>
    <t>పరామారం</t>
  </si>
  <si>
    <t>కొరత</t>
  </si>
  <si>
    <t>దుంకుతుంది</t>
  </si>
  <si>
    <t>జలపాతం</t>
  </si>
  <si>
    <t>ప్రవాహం</t>
  </si>
  <si>
    <t>పొరుగూరు</t>
  </si>
  <si>
    <t>అనారోగ్యం</t>
  </si>
  <si>
    <t>నమ్మకం</t>
  </si>
  <si>
    <t>చీకటి</t>
  </si>
  <si>
    <t>ప్రతిష్ట</t>
  </si>
  <si>
    <t>విశాలం</t>
  </si>
  <si>
    <t>పుట్టిన</t>
  </si>
  <si>
    <t>తెల్లగా</t>
  </si>
  <si>
    <t>ప్రాచీనము</t>
  </si>
  <si>
    <t>తుడా</t>
  </si>
  <si>
    <t>పిన్న</t>
  </si>
  <si>
    <t>ముందు</t>
  </si>
  <si>
    <t>క్రొత్త</t>
  </si>
  <si>
    <t>ఇవతల</t>
  </si>
  <si>
    <t>ఆశ</t>
  </si>
  <si>
    <t>పొడుగు</t>
  </si>
  <si>
    <t>మూసే</t>
  </si>
  <si>
    <t>అవసరం</t>
  </si>
  <si>
    <t>శుభ్రం</t>
  </si>
  <si>
    <t>ఇష్టం</t>
  </si>
  <si>
    <t>నువ్వు</t>
  </si>
  <si>
    <t>అమ్ము</t>
  </si>
  <si>
    <t>ఆసక్తి</t>
  </si>
  <si>
    <t>సమర్ధత</t>
  </si>
  <si>
    <t>ప్రియము</t>
  </si>
  <si>
    <t>సౌకర్యం</t>
  </si>
  <si>
    <t>సమస్య</t>
  </si>
  <si>
    <t>పూర్తి</t>
  </si>
  <si>
    <t>మిత్రుడు</t>
  </si>
  <si>
    <t>తీపి</t>
  </si>
  <si>
    <t>చల్లదనం</t>
  </si>
  <si>
    <t>ఆనందం</t>
  </si>
  <si>
    <t>ప్రేమ</t>
  </si>
  <si>
    <t>బతుకు</t>
  </si>
  <si>
    <t>భయం</t>
  </si>
  <si>
    <t>దీవించు</t>
  </si>
  <si>
    <t>కష్టం</t>
  </si>
  <si>
    <t>మేలు</t>
  </si>
  <si>
    <t>తొందర</t>
  </si>
  <si>
    <t>సంతోషం</t>
  </si>
  <si>
    <t>లాభం</t>
  </si>
  <si>
    <t>వచనాలు :</t>
  </si>
  <si>
    <t>నది</t>
  </si>
  <si>
    <t>దేవాలయం</t>
  </si>
  <si>
    <t>పరిశ్రమ</t>
  </si>
  <si>
    <t>రైటే</t>
  </si>
  <si>
    <t>కార్మికుడు</t>
  </si>
  <si>
    <t>కళాకారులు</t>
  </si>
  <si>
    <t>ఎలుక</t>
  </si>
  <si>
    <t>బొమ్మ</t>
  </si>
  <si>
    <t>మంచాలు</t>
  </si>
  <si>
    <t>ఉయ్యాలలు</t>
  </si>
  <si>
    <t>పిల్లి</t>
  </si>
  <si>
    <t>గది</t>
  </si>
  <si>
    <t>గుర్రం</t>
  </si>
  <si>
    <t>సుత్తెలు</t>
  </si>
  <si>
    <t>నగలు</t>
  </si>
  <si>
    <t>బండి</t>
  </si>
  <si>
    <t>ఉత్తరం</t>
  </si>
  <si>
    <t>పావురం</t>
  </si>
  <si>
    <t>సాధనం</t>
  </si>
  <si>
    <t>వ్యవస్థ</t>
  </si>
  <si>
    <t>ప్రాంతం</t>
  </si>
  <si>
    <t>చెట్లు</t>
  </si>
  <si>
    <t>జంతువులూ</t>
  </si>
  <si>
    <t>పక్షులు</t>
  </si>
  <si>
    <t>పాములు</t>
  </si>
  <si>
    <t>పూలు</t>
  </si>
  <si>
    <t>పండ్లు</t>
  </si>
  <si>
    <t>కొమ్మ</t>
  </si>
  <si>
    <t>రాక్షసి</t>
  </si>
  <si>
    <t>వూరు</t>
  </si>
  <si>
    <t>కొండా</t>
  </si>
  <si>
    <t>చెరువు</t>
  </si>
  <si>
    <t>స్నేహితులు</t>
  </si>
  <si>
    <t>గోదావరి పేరు మీద వెలిసిన వూరు పేరు ___</t>
  </si>
  <si>
    <t>భద్రాచలం లో రాముని గుడి ని ___ కట్టించాడు</t>
  </si>
  <si>
    <t>ధర్మపురి చూస్తే ___ ఉండదు</t>
  </si>
  <si>
    <t>గంగ నది ___ లో పుట్టింది</t>
  </si>
  <si>
    <t>పిల్లల చదువు కోసం ___ భిక్షాటన చేసి నిద్ర పోతారు</t>
  </si>
  <si>
    <t>ఎలుక ___ చాలా పెద్దది గా వున్నది</t>
  </si>
  <si>
    <t>ఎలుక, పిల్లిని ___ కు పిలిచింది</t>
  </si>
  <si>
    <t>అన్ని వున్నా, పిల్లికి ___ తినాలనిపించింది</t>
  </si>
  <si>
    <t>పాప చేతిలో వున్నా బొమ్మను రాములమ్మకు ___ ఇచ్చింది</t>
  </si>
  <si>
    <t>___ కాలం లో విద్యుత్ సదుపాయం ఉండేది కాదు</t>
  </si>
  <si>
    <t>పోస్ట్ మ్యాన్ వీధి లో ఉత్తరాలు ___ ముఖ్యమైనది</t>
  </si>
  <si>
    <t>మనం, డబ్బు ___ చెయ్యాలి అంటే బ్యాంకు లో ఖాతా తెరవాలి</t>
  </si>
  <si>
    <t>___ పరిజ్ఞానం వృద్ధి చేయడం వాళ్ళ సమాచారం క్షనాల్లో  అవతలికి పోతుంది</t>
  </si>
  <si>
    <t>చెట్టు పై ___ నివసిస్తాయి</t>
  </si>
  <si>
    <t>చెట్టు ఆకులతో ___ మందులు తయారు చేస్తారు</t>
  </si>
  <si>
    <t>పని లేకుంటే ___ ఉండదు</t>
  </si>
  <si>
    <t>మానవ జాతి ___ తోలి మెట్టు చెట్టు</t>
  </si>
  <si>
    <t>చెట్టు క్రింద ___ ఆడుకుంటారు</t>
  </si>
  <si>
    <t xml:space="preserve">సొంత వాక్యాలలో వ్రయండి (ఒక మార్కు) </t>
  </si>
  <si>
    <t>ఖాళీలను పూరంచింది  (ఒక మార్కు)</t>
  </si>
  <si>
    <t>నదుల వల్ల కలిగే ప్రయోజనాలు ఏమిటి ?</t>
  </si>
  <si>
    <t>పిన్ కోడ్ అంటే ఏమిటి? పిన్ కోడ్ లోని అంకెలు వేటిని తెలుపుతాయి?</t>
  </si>
  <si>
    <t>ఎలుక విందు కదలో, తరువాత ఏం జరిగిందో ఊహించి వ్రాయండి ?</t>
  </si>
  <si>
    <t>నేను లేని వేళ, నేల నెలంతా, ఎడారి - అని చెట్టు ఎందుకు అన్నదో  వ్రాయండి ?</t>
  </si>
  <si>
    <t>ఎవరు నేను గేయం, దేని గురించి చెబుతున్నది?</t>
  </si>
  <si>
    <t>చెట్లను పెంచడం వల్ల కలిగే ఉపయోగాలు వ్రాయండి?</t>
  </si>
  <si>
    <t>పరోపకారం: కథను సొంత మాటల్లో వ్రాయండి?</t>
  </si>
  <si>
    <t>నీలి లాంటి కూతురు ఉండాలని అందరూ అనుకునేవారు? ఎందుకు?</t>
  </si>
  <si>
    <t>తల్లి ఎలుక ___ తో పిల్లి తల మీద కొట్టింది</t>
  </si>
  <si>
    <t>రాములమమ్మా తండ్రి  ___ గా ఉండేవాడు</t>
  </si>
  <si>
    <t>రాములమ్మ చేసిన గుర్రానికి కాళ్లు ___ గా, తల వంగి పోతూ వున్నది</t>
  </si>
  <si>
    <t>వుత్తరం ___ వ్రాయక పొతే అవతలి వారికి చేరదు</t>
  </si>
  <si>
    <t>భారత తపాలా వ్యవస్థ ___ లోనే అతి పెద్దది</t>
  </si>
  <si>
    <t>అర్ధాలు, వ్యతిరేక పదాలు, వచనాలు (ఒక్క మార్కు)</t>
  </si>
  <si>
    <t xml:space="preserve">తేలు - </t>
  </si>
  <si>
    <t xml:space="preserve">పెరుగు - </t>
  </si>
  <si>
    <t xml:space="preserve">కలుగు - </t>
  </si>
  <si>
    <t xml:space="preserve">తెలుపు - </t>
  </si>
  <si>
    <t xml:space="preserve">చిలుకొయ్య - </t>
  </si>
  <si>
    <t xml:space="preserve">కిటికీ - </t>
  </si>
  <si>
    <t xml:space="preserve">పిల్లనగ్రోవి - </t>
  </si>
  <si>
    <t xml:space="preserve">కరొమ్ బోర్డు - </t>
  </si>
  <si>
    <t xml:space="preserve">కాగితం - </t>
  </si>
  <si>
    <t xml:space="preserve">తల లో నాలుక - </t>
  </si>
  <si>
    <t xml:space="preserve">తల నిమరడం - </t>
  </si>
  <si>
    <t xml:space="preserve">పరోపకారం - </t>
  </si>
  <si>
    <t xml:space="preserve">జలపాతం - </t>
  </si>
  <si>
    <t xml:space="preserve">మంచితనం - </t>
  </si>
  <si>
    <t xml:space="preserve">జవాబు </t>
  </si>
  <si>
    <r>
      <t xml:space="preserve">ప్రశ్నలు మరియు జవాబులు (ప్రతి ప్రశ్నకు </t>
    </r>
    <r>
      <rPr>
        <b/>
        <sz val="10"/>
        <color theme="1"/>
        <rFont val="Calibri"/>
        <family val="2"/>
        <scheme val="minor"/>
      </rPr>
      <t>రెండు</t>
    </r>
    <r>
      <rPr>
        <sz val="10"/>
        <color theme="1"/>
        <rFont val="Calibri"/>
        <family val="2"/>
        <scheme val="minor"/>
      </rPr>
      <t xml:space="preserve"> మార్కులు)</t>
    </r>
  </si>
  <si>
    <t>VSA</t>
  </si>
  <si>
    <t>SA</t>
  </si>
  <si>
    <t>EA</t>
  </si>
  <si>
    <t>DTF</t>
  </si>
  <si>
    <t>What Is Dynasty?</t>
  </si>
  <si>
    <t>What Is Civilisation?</t>
  </si>
  <si>
    <t>What Is Kingdom?</t>
  </si>
  <si>
    <t>What Is Humus?</t>
  </si>
  <si>
    <t>What Is Fertilizer?</t>
  </si>
  <si>
    <t>What Is Porceline?</t>
  </si>
  <si>
    <t>What Is Edict?</t>
  </si>
  <si>
    <t>What Is Emblem?</t>
  </si>
  <si>
    <t>What Are Small Scale Industries?</t>
  </si>
  <si>
    <t>What Are Large Scale Industries?</t>
  </si>
  <si>
    <t>What Is Delta?</t>
  </si>
  <si>
    <t>What Are Mangroves?</t>
  </si>
  <si>
    <t>What Is Poacher?</t>
  </si>
  <si>
    <t>What Are Landslides?</t>
  </si>
  <si>
    <t>What Is Basin?</t>
  </si>
  <si>
    <t>What Is Tributory?</t>
  </si>
  <si>
    <t>What Are Canals?</t>
  </si>
  <si>
    <t>What Are Sanddunes?</t>
  </si>
  <si>
    <t>Why Is It Important To Conserve Soil?</t>
  </si>
  <si>
    <t>Write About Akbar'S Reign In Brief?</t>
  </si>
  <si>
    <t>Why Agriculture Is Important?</t>
  </si>
  <si>
    <t>Differenciate Between Ever Green And Deciduous Forests?</t>
  </si>
  <si>
    <t>How Do Rivers Make Plains Fertile?</t>
  </si>
  <si>
    <t>Write Differences Between The Northern Plains And The Thar Desert?</t>
  </si>
  <si>
    <t>Who Are Indo-Aryans, Where Did They Begin To Live In India?</t>
  </si>
  <si>
    <t>Who Was Rajan, What Are His Duties?</t>
  </si>
  <si>
    <t>Name The Four Kindgoms That Aroseto The End Of Vedic Age?</t>
  </si>
  <si>
    <t>What Are Metals?</t>
  </si>
  <si>
    <t>What Causes Soil Erosion?</t>
  </si>
  <si>
    <t>How Did Kalinga War Effect Ashoka?</t>
  </si>
  <si>
    <t>What Are Known As Edicts Of Ashoka?</t>
  </si>
  <si>
    <t>Why Are Industries Very Important?</t>
  </si>
  <si>
    <t>What Are Cottage Industries?</t>
  </si>
  <si>
    <t>What Has Indian Government Done To Protect Forests And Wild Life?</t>
  </si>
  <si>
    <t>Which Forests Are Known As Sundarbans, Why?</t>
  </si>
  <si>
    <t>What Are Oasis?</t>
  </si>
  <si>
    <t>Name The Main Festivals Celebrated In Desert Region In India?</t>
  </si>
  <si>
    <t>What Is A Coastal Plain?</t>
  </si>
  <si>
    <t>Why Are Norther Plains Called Grannery Of India?</t>
  </si>
  <si>
    <t>Name Different Periods Of Indian History?</t>
  </si>
  <si>
    <t>What Are Vedas?</t>
  </si>
  <si>
    <t>What Are The Main Occupations Of The People In Vedic Period?</t>
  </si>
  <si>
    <t>What Is Soil?</t>
  </si>
  <si>
    <t>Name The Crops That Grow Well In Black Soil?</t>
  </si>
  <si>
    <t>Name The States Where Mountain Soil Is Found?</t>
  </si>
  <si>
    <t>What Is Mining?</t>
  </si>
  <si>
    <t>Where Do We Find Petroleum In India?</t>
  </si>
  <si>
    <t>Write Briefly About The Achievements Of Chandra Gupta Mourya?</t>
  </si>
  <si>
    <t>Who Founded Mughal Empire In India?</t>
  </si>
  <si>
    <t>What Is Agriculture?</t>
  </si>
  <si>
    <t>What Is An Industry?</t>
  </si>
  <si>
    <t>Name The States Where Maize Is Grown?</t>
  </si>
  <si>
    <t>What Are Cash Crops?</t>
  </si>
  <si>
    <t>Why Do The Trees Of Ever Green Forests Remain Green Whole Year?</t>
  </si>
  <si>
    <t>What Are Endangered Animals?</t>
  </si>
  <si>
    <t>Where Do We Find Deciduous Forests?</t>
  </si>
  <si>
    <t>Name Any Three Sanctuaries In India?</t>
  </si>
  <si>
    <t>What Is The Location And Extent Of Northern Plains?</t>
  </si>
  <si>
    <t>What Is Alluvium?</t>
  </si>
  <si>
    <t>Mention Three River Basins Of Northern Plains?</t>
  </si>
  <si>
    <t>Short Answer Questions - Each carries 2 marks</t>
  </si>
  <si>
    <t>Very Short Answer Questions - Each carries 1 marks</t>
  </si>
  <si>
    <t>Define the Following (each carries 1 mark)</t>
  </si>
  <si>
    <t>Essay Questions - Each carries 4 marks</t>
  </si>
  <si>
    <t>Fill in the blanks</t>
  </si>
  <si>
    <t>___ machine was used for counting</t>
  </si>
  <si>
    <t>___ machine was used for multipliation</t>
  </si>
  <si>
    <t>there are ___ types of memory units in a computer</t>
  </si>
  <si>
    <t>The full form of CD Is ___</t>
  </si>
  <si>
    <t>the full form of DVD is ___</t>
  </si>
  <si>
    <t>The full form of ROM is ___</t>
  </si>
  <si>
    <t>How many computers are there, What re they</t>
  </si>
  <si>
    <t>Write about the history of computers</t>
  </si>
  <si>
    <t>How many types of memory units are there, what are they, give examples</t>
  </si>
  <si>
    <t>CPU stands for</t>
  </si>
  <si>
    <t>The full form of ALU is ___</t>
  </si>
  <si>
    <t>___ controls and coordinates the activities of all other units</t>
  </si>
  <si>
    <t>___ means physical components of computer systems</t>
  </si>
  <si>
    <t>___ devices are used to put in data</t>
  </si>
  <si>
    <t>___ devices convert the processed data into human readable form</t>
  </si>
  <si>
    <t>What is meant by hardware</t>
  </si>
  <si>
    <t>What are the parts of CPU</t>
  </si>
  <si>
    <t>What is an input device, give two examples</t>
  </si>
  <si>
    <t>What is an output device, Give two examples</t>
  </si>
  <si>
    <t>___ shows the movement of cursor on the slide</t>
  </si>
  <si>
    <t>Viewing each slide of a presentaion is called ___</t>
  </si>
  <si>
    <t>The basic unit that you work with in power point is ___</t>
  </si>
  <si>
    <t>The main aim of presentation is to give ___</t>
  </si>
  <si>
    <t>A series of slides makes a ___</t>
  </si>
  <si>
    <t>___ is used to create attractive professional quality presentations</t>
  </si>
  <si>
    <t>___ displays the slides in the small size to the left side of the slide</t>
  </si>
  <si>
    <t>___ tool bar is at the bottom of the Outline pane which contains various view options</t>
  </si>
  <si>
    <t>How is powerpoint useful</t>
  </si>
  <si>
    <t>What is a slide</t>
  </si>
  <si>
    <t>What is a presentaiton</t>
  </si>
  <si>
    <t>What is an animation</t>
  </si>
  <si>
    <t>What is handout</t>
  </si>
  <si>
    <t>What is a slideshow</t>
  </si>
  <si>
    <t>Microsoft powerpoint, by default selects the ___ slide</t>
  </si>
  <si>
    <t>To get background colour, to all the slides, we select ___ to all</t>
  </si>
  <si>
    <t>You must type the file name in the ___</t>
  </si>
  <si>
    <t>When you select Close, in the background box, the color selected will be applied on to the present slide</t>
  </si>
  <si>
    <t>To exit we must click on ___ presentation</t>
  </si>
  <si>
    <t>We can also come of our presentation by selecting ___ option from office button</t>
  </si>
  <si>
    <t>Write the procedure to enter power point</t>
  </si>
  <si>
    <t>Explaint he procedure to reate a power point presentation</t>
  </si>
  <si>
    <t>How will you come out of Power Point</t>
  </si>
  <si>
    <t>Write the procedure to add background colour to a slide or slides</t>
  </si>
  <si>
    <t>Write the steps to save a presentation</t>
  </si>
  <si>
    <t>To change the text into bold, click on ___</t>
  </si>
  <si>
    <t>To chang the text, into italics, click on ___ on font attributes</t>
  </si>
  <si>
    <t>Select ___ from paragraph attributes to adjust the text towards</t>
  </si>
  <si>
    <t>Select ___ from font attributes to change the font colour</t>
  </si>
  <si>
    <t>Explaint the procedure to add a slide</t>
  </si>
  <si>
    <t>Explaint he procedure to delete a slide</t>
  </si>
  <si>
    <t>Explain how to edit a slide</t>
  </si>
  <si>
    <t>Explain the procedure to adjust line o paragraph spacing</t>
  </si>
  <si>
    <t>Write the procedure to apply bullets and numbering to the text</t>
  </si>
  <si>
    <t>The slide shooter new dislays the ___ of all the slides</t>
  </si>
  <si>
    <t>The slide show view is a preview of the ___ presentation</t>
  </si>
  <si>
    <t>___ view makes it easy to drag a slide to a new position</t>
  </si>
  <si>
    <t>The ___ view displays the notes on slide along with the picture</t>
  </si>
  <si>
    <t>In ___ view, you an edit the notes you have written in the slide</t>
  </si>
  <si>
    <t>___ is a place to organise, develop or edit a presentation</t>
  </si>
  <si>
    <t>Write the steps to view a presentation</t>
  </si>
  <si>
    <t>What is an outline view</t>
  </si>
  <si>
    <t>What are the different view of presentation</t>
  </si>
  <si>
    <t>What is a notes page view</t>
  </si>
  <si>
    <t>What is slide sorter view</t>
  </si>
  <si>
    <t>What is a slide show</t>
  </si>
  <si>
    <t>Questions - Each question  2 marks</t>
  </si>
  <si>
    <t>Fill in the blanks (each carries 1 mark)</t>
  </si>
  <si>
    <t>To add a picture to a slide, we must select Insert and select ___</t>
  </si>
  <si>
    <t>to add a sound, clidk sound from ___</t>
  </si>
  <si>
    <t>The feature of writing the text in decoration manner is called ___</t>
  </si>
  <si>
    <t>Giving life to an object is called ___</t>
  </si>
  <si>
    <t>to start the animation, by clicking the text or object, click ___</t>
  </si>
  <si>
    <t>To0 start the animation automatically, click ___</t>
  </si>
  <si>
    <t>To add transition, click on ___from animation menu</t>
  </si>
  <si>
    <t>___ and ___ templates re available in powerpoint</t>
  </si>
  <si>
    <t>Design template contains ___ formats</t>
  </si>
  <si>
    <t>Apply to the ___ option is used to apply the design to the present slide</t>
  </si>
  <si>
    <t>To select hyperlink option, click on ___ under insert menu</t>
  </si>
  <si>
    <t>In ___ view, we an observe the link option</t>
  </si>
  <si>
    <t>___ generation computing device is baed on artificial intelligence</t>
  </si>
  <si>
    <t>UNIVAC and ENIAC Computers are examples of ___ generation computers</t>
  </si>
  <si>
    <t>the ___ brought fourth generation of computers</t>
  </si>
  <si>
    <t>___ were used in the second generation computers</t>
  </si>
  <si>
    <t>___ are used in third generation ocmputers</t>
  </si>
  <si>
    <t>The period of third generation computers was ___ to ___</t>
  </si>
  <si>
    <t>A ___ refers to the state of improvement in the product develoment process</t>
  </si>
  <si>
    <t>Explain the term Clip art?</t>
  </si>
  <si>
    <t>Explain the term Word Art?</t>
  </si>
  <si>
    <t>Explain the procedure to add clip art ?</t>
  </si>
  <si>
    <t>Explain the procedure to add Word art?</t>
  </si>
  <si>
    <t>Write the procedure to insert music or sound into a slide?</t>
  </si>
  <si>
    <t>Explain the proedure to add transition to the slide?</t>
  </si>
  <si>
    <t>What is animation?</t>
  </si>
  <si>
    <t>Write the procedure to animate text or an object?</t>
  </si>
  <si>
    <t>What is a template?</t>
  </si>
  <si>
    <t>What is the difference between design template and content template?</t>
  </si>
  <si>
    <t>What are the steps to apply design templates to an exisiting presentation?</t>
  </si>
  <si>
    <t>What do you mean by hyperlink?</t>
  </si>
  <si>
    <t>How to create hyperlink to an object or text?</t>
  </si>
  <si>
    <t>What are the different types of Computer generations?</t>
  </si>
  <si>
    <t>Answer sheet</t>
  </si>
  <si>
    <t>खाली जगह भरिये</t>
  </si>
  <si>
    <t xml:space="preserve">अर्ध लिखिए - </t>
  </si>
  <si>
    <t xml:space="preserve">वचन बदलिए - </t>
  </si>
  <si>
    <t>मौसाजी ___ लाया</t>
  </si>
  <si>
    <t xml:space="preserve">मैरी ने ___ बाहर रखा </t>
  </si>
  <si>
    <t>गोरवी और गौरव ___ हो गयी</t>
  </si>
  <si>
    <t>___ मौसा जी आये।</t>
  </si>
  <si>
    <t xml:space="preserve">मौसा </t>
  </si>
  <si>
    <t xml:space="preserve">मेर </t>
  </si>
  <si>
    <t xml:space="preserve">कौआ </t>
  </si>
  <si>
    <t>औरत</t>
  </si>
  <si>
    <t xml:space="preserve">शेर </t>
  </si>
  <si>
    <t>चौकी पर खिलौने किसने रखे ?</t>
  </si>
  <si>
    <t xml:space="preserve">प्रश्न और उत्तर </t>
  </si>
  <si>
    <t xml:space="preserve">ऑम्बिया </t>
  </si>
  <si>
    <t>हंस</t>
  </si>
  <si>
    <t xml:space="preserve">अंक </t>
  </si>
  <si>
    <t xml:space="preserve">अंत </t>
  </si>
  <si>
    <t>खंभा</t>
  </si>
  <si>
    <t xml:space="preserve">झंडा </t>
  </si>
  <si>
    <t xml:space="preserve">ठंडा </t>
  </si>
  <si>
    <t xml:space="preserve">पंजा </t>
  </si>
  <si>
    <t>पतंग</t>
  </si>
  <si>
    <t xml:space="preserve">सुन्दर </t>
  </si>
  <si>
    <t>बन्दर</t>
  </si>
  <si>
    <t>कंगन</t>
  </si>
  <si>
    <t>पंक</t>
  </si>
  <si>
    <t>अंकन ने ___ उड़ाई</t>
  </si>
  <si>
    <t xml:space="preserve">बन्दर ने ___ बजाय </t>
  </si>
  <si>
    <t>___ ने हंस देखा था</t>
  </si>
  <si>
    <t>___ लहार पैर तैर रहा था</t>
  </si>
  <si>
    <t>पतंग कैसा उडी ?</t>
  </si>
  <si>
    <t>अंडा</t>
  </si>
  <si>
    <t>डंडा</t>
  </si>
  <si>
    <t>संतरा</t>
  </si>
  <si>
    <t>कंधा</t>
  </si>
  <si>
    <t xml:space="preserve">घंटा </t>
  </si>
  <si>
    <t>प्रातः</t>
  </si>
  <si>
    <t>नमः</t>
  </si>
  <si>
    <t>पुनः</t>
  </si>
  <si>
    <t>अंतः</t>
  </si>
  <si>
    <t>छः</t>
  </si>
  <si>
    <t xml:space="preserve">अंतःपुर </t>
  </si>
  <si>
    <t>प्राचः</t>
  </si>
  <si>
    <t>दुःख</t>
  </si>
  <si>
    <t>फलतः</t>
  </si>
  <si>
    <t>स्वतः</t>
  </si>
  <si>
    <t>अंततः</t>
  </si>
  <si>
    <t>___ किरण सूरज का आयी</t>
  </si>
  <si>
    <t>तितली ___ बाजियामे आयी</t>
  </si>
  <si>
    <t>माता-पिता को ___ करो</t>
  </si>
  <si>
    <t>हम सुबह कितने बजे उतना चाहिए ?</t>
  </si>
  <si>
    <t>बारहखड़ी लिखिए</t>
  </si>
  <si>
    <t>क</t>
  </si>
  <si>
    <t>ख</t>
  </si>
  <si>
    <t>ज</t>
  </si>
  <si>
    <t>ग</t>
  </si>
  <si>
    <t xml:space="preserve">घ </t>
  </si>
  <si>
    <t>च</t>
  </si>
  <si>
    <t xml:space="preserve">छ </t>
  </si>
  <si>
    <t>झ</t>
  </si>
  <si>
    <t>ट</t>
  </si>
  <si>
    <t>ठ</t>
  </si>
  <si>
    <t>डा</t>
  </si>
  <si>
    <t>ढ</t>
  </si>
  <si>
    <t>प</t>
  </si>
  <si>
    <t>त</t>
  </si>
  <si>
    <t>थ</t>
  </si>
  <si>
    <t>द</t>
  </si>
  <si>
    <t>धा</t>
  </si>
  <si>
    <t>न</t>
  </si>
  <si>
    <t>फ</t>
  </si>
  <si>
    <t>ब</t>
  </si>
  <si>
    <t>भ</t>
  </si>
  <si>
    <t>म</t>
  </si>
  <si>
    <t>य</t>
  </si>
  <si>
    <t>र</t>
  </si>
  <si>
    <t>ल</t>
  </si>
  <si>
    <t>व</t>
  </si>
  <si>
    <t>स</t>
  </si>
  <si>
    <t xml:space="preserve">श </t>
  </si>
  <si>
    <t>ह</t>
  </si>
  <si>
    <t>क्ष</t>
  </si>
  <si>
    <t>बारहखड़ी लिखिए - क , द</t>
  </si>
  <si>
    <t>बारहखड़ी लिखिए - ख , धा</t>
  </si>
  <si>
    <t>बारहखड़ी लिखिए - ज , न</t>
  </si>
  <si>
    <t>बारहखड़ी लिखिए - ग , फ</t>
  </si>
  <si>
    <t>अंगूठी</t>
  </si>
  <si>
    <t>चंदा</t>
  </si>
  <si>
    <t>माँ</t>
  </si>
  <si>
    <t>आंख</t>
  </si>
  <si>
    <t>मुँह</t>
  </si>
  <si>
    <t xml:space="preserve">बूँद </t>
  </si>
  <si>
    <t>क्रुआ</t>
  </si>
  <si>
    <t>सांप</t>
  </si>
  <si>
    <t xml:space="preserve">हसना </t>
  </si>
  <si>
    <t xml:space="preserve">बांटन </t>
  </si>
  <si>
    <t>टंगा</t>
  </si>
  <si>
    <t xml:space="preserve">कांचा </t>
  </si>
  <si>
    <t xml:space="preserve">सूंड </t>
  </si>
  <si>
    <t>धर्म</t>
  </si>
  <si>
    <t>नर्स</t>
  </si>
  <si>
    <t>वर्ष</t>
  </si>
  <si>
    <t>पर्व</t>
  </si>
  <si>
    <t>वर्णमाला</t>
  </si>
  <si>
    <t>पर्वत</t>
  </si>
  <si>
    <t>सर्प</t>
  </si>
  <si>
    <t>नर्म</t>
  </si>
  <si>
    <t>कर्म</t>
  </si>
  <si>
    <t>क्रम</t>
  </si>
  <si>
    <t>प्रेम</t>
  </si>
  <si>
    <t>व्रत</t>
  </si>
  <si>
    <t>ब्राह्मण</t>
  </si>
  <si>
    <t>ग्रह</t>
  </si>
  <si>
    <t xml:space="preserve">वज्रा </t>
  </si>
  <si>
    <t>चक्र</t>
  </si>
  <si>
    <t xml:space="preserve">प्रणाम </t>
  </si>
  <si>
    <t xml:space="preserve">प्रकाश </t>
  </si>
  <si>
    <t>लाल</t>
  </si>
  <si>
    <t xml:space="preserve">हरा </t>
  </si>
  <si>
    <t>काला</t>
  </si>
  <si>
    <t>विला</t>
  </si>
  <si>
    <t>अर्ध और वचन बदलिए</t>
  </si>
  <si>
    <t>अर्ध लिखिए - Meanings</t>
  </si>
  <si>
    <t>वचन बदलिए  (Tenses)</t>
  </si>
  <si>
    <t>माँ ने उंगली में ___ पहनी</t>
  </si>
  <si>
    <t>बांसुरी ___ की बानी है</t>
  </si>
  <si>
    <t>___ क गिलास ला</t>
  </si>
  <si>
    <t>___ पर बाँट</t>
  </si>
  <si>
    <t>साची के दांत कैसा चमक रहे है</t>
  </si>
  <si>
    <t>Asha spends 1000 rs and Roma spends 250 rs., How much more did Asha spend, when compared to Roma</t>
  </si>
  <si>
    <t>मात्रायें लिखिए</t>
  </si>
  <si>
    <t>वर्णमाला लिखिए</t>
  </si>
  <si>
    <t>I</t>
  </si>
  <si>
    <t>II</t>
  </si>
  <si>
    <t>III</t>
  </si>
  <si>
    <t>IV</t>
  </si>
  <si>
    <t>V</t>
  </si>
  <si>
    <t>19300 magazines are printed for 32 schools., hw many magazines were printed for each school</t>
  </si>
  <si>
    <t>1-183</t>
  </si>
  <si>
    <t>1-026</t>
  </si>
  <si>
    <t>1-021</t>
  </si>
  <si>
    <t>1-090</t>
  </si>
  <si>
    <t>Draw the diagram of house boat, silt house</t>
  </si>
  <si>
    <t>Draw the diagram of igloo and tent house</t>
  </si>
  <si>
    <t>Draw the diagram of evaporation, Sea Breeze</t>
  </si>
  <si>
    <t>Draw the diagram of Water Cycle</t>
  </si>
  <si>
    <t>Draw the diagram of pully, spade</t>
  </si>
  <si>
    <t>Draw the diagram of screws, wedge, see-saw</t>
  </si>
  <si>
    <t>Draw the diagram of arrangement of molecules inSolids, Liquids, Gases</t>
  </si>
  <si>
    <t>Draw the diagram of Solar System</t>
  </si>
  <si>
    <t>1-008</t>
  </si>
  <si>
    <t>Draw a diagrams for the following</t>
  </si>
  <si>
    <t>1-018</t>
  </si>
  <si>
    <t>1-023</t>
  </si>
  <si>
    <t>1-014</t>
  </si>
  <si>
    <t>1-134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</si>
</sst>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u/>
      <sz val="11"/>
      <color theme="1"/>
      <name val="Calibri"/>
      <family val="2"/>
      <scheme val="minor"/>
    </font>
    <font>
      <sz val="11"/>
      <color rgb="FF000000"/>
      <name val="Calibri"/>
      <family val="2"/>
    </font>
    <font>
      <b/>
      <u/>
      <sz val="11"/>
      <color theme="1"/>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b/>
      <sz val="11"/>
      <color theme="1"/>
      <name val="Calibri"/>
      <family val="2"/>
      <scheme val="minor"/>
    </font>
    <font>
      <i/>
      <sz val="11"/>
      <color theme="1"/>
      <name val="Calibri"/>
      <family val="2"/>
      <scheme val="minor"/>
    </font>
    <font>
      <sz val="10.5"/>
      <color theme="1"/>
      <name val="Calibri"/>
      <family val="2"/>
      <scheme val="minor"/>
    </font>
    <font>
      <b/>
      <sz val="10.5"/>
      <color theme="1"/>
      <name val="Calibri"/>
      <family val="2"/>
      <scheme val="minor"/>
    </font>
  </fonts>
  <fills count="8">
    <fill>
      <patternFill patternType="none"/>
    </fill>
    <fill>
      <patternFill patternType="gray125"/>
    </fill>
    <fill>
      <patternFill patternType="solid">
        <fgColor theme="9"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15">
    <border>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left/>
      <right/>
      <top style="thin">
        <color indexed="64"/>
      </top>
      <bottom style="thin">
        <color indexed="64"/>
      </bottom>
      <diagonal/>
    </border>
    <border>
      <left/>
      <right/>
      <top style="dotted">
        <color indexed="64"/>
      </top>
      <bottom/>
      <diagonal/>
    </border>
    <border>
      <left/>
      <right/>
      <top style="dotted">
        <color indexed="64"/>
      </top>
      <bottom style="dotted">
        <color indexed="64"/>
      </bottom>
      <diagonal/>
    </border>
    <border>
      <left/>
      <right/>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style="dotted">
        <color indexed="64"/>
      </left>
      <right/>
      <top style="dotted">
        <color indexed="64"/>
      </top>
      <bottom style="dotted">
        <color indexed="64"/>
      </bottom>
      <diagonal/>
    </border>
    <border>
      <left style="dotted">
        <color indexed="64"/>
      </left>
      <right/>
      <top/>
      <bottom style="dotted">
        <color indexed="64"/>
      </bottom>
      <diagonal/>
    </border>
    <border>
      <left/>
      <right style="dotted">
        <color indexed="64"/>
      </right>
      <top style="dotted">
        <color indexed="64"/>
      </top>
      <bottom/>
      <diagonal/>
    </border>
  </borders>
  <cellStyleXfs count="1">
    <xf numFmtId="0" fontId="0" fillId="0" borderId="0"/>
  </cellStyleXfs>
  <cellXfs count="100">
    <xf numFmtId="0" fontId="0" fillId="0" borderId="0" xfId="0"/>
    <xf numFmtId="0" fontId="0" fillId="0" borderId="0" xfId="0" applyAlignment="1">
      <alignment vertical="center"/>
    </xf>
    <xf numFmtId="0" fontId="0" fillId="0" borderId="0" xfId="0" applyAlignment="1">
      <alignment horizontal="center" vertical="center"/>
    </xf>
    <xf numFmtId="0" fontId="0" fillId="2" borderId="0" xfId="0" applyFill="1" applyAlignment="1">
      <alignment horizontal="center" vertical="center"/>
    </xf>
    <xf numFmtId="0" fontId="0" fillId="3" borderId="0" xfId="0" applyFill="1" applyAlignment="1">
      <alignment horizontal="center" vertical="center"/>
    </xf>
    <xf numFmtId="0" fontId="0" fillId="0" borderId="0" xfId="0" applyAlignment="1">
      <alignment horizontal="left" vertical="center" indent="1"/>
    </xf>
    <xf numFmtId="0" fontId="0" fillId="0" borderId="1" xfId="0" applyBorder="1" applyAlignment="1">
      <alignment vertical="center"/>
    </xf>
    <xf numFmtId="0" fontId="0" fillId="0" borderId="0" xfId="0" applyAlignment="1">
      <alignment horizontal="center"/>
    </xf>
    <xf numFmtId="0" fontId="0" fillId="4" borderId="0" xfId="0" applyFill="1" applyAlignment="1">
      <alignment horizontal="center" vertical="center"/>
    </xf>
    <xf numFmtId="0" fontId="0" fillId="0" borderId="4" xfId="0" applyBorder="1" applyAlignment="1">
      <alignment horizontal="left" vertical="center" indent="1"/>
    </xf>
    <xf numFmtId="0" fontId="0" fillId="0" borderId="5" xfId="0" applyBorder="1" applyAlignment="1">
      <alignment horizontal="left" vertical="center" indent="1"/>
    </xf>
    <xf numFmtId="0" fontId="0" fillId="0" borderId="0" xfId="0" quotePrefix="1" applyAlignment="1">
      <alignment horizontal="left" vertical="center" indent="1"/>
    </xf>
    <xf numFmtId="0" fontId="0" fillId="4" borderId="0" xfId="0" applyFill="1" applyAlignment="1">
      <alignment horizontal="left" vertical="center" indent="1"/>
    </xf>
    <xf numFmtId="0" fontId="0" fillId="0" borderId="0" xfId="0" applyAlignment="1">
      <alignment horizontal="left" vertical="center" wrapText="1" indent="1"/>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1" xfId="0" applyBorder="1" applyAlignment="1">
      <alignment horizontal="center" vertical="center"/>
    </xf>
    <xf numFmtId="0" fontId="0" fillId="2" borderId="6" xfId="0" applyFill="1" applyBorder="1" applyAlignment="1">
      <alignment horizontal="center" vertical="center"/>
    </xf>
    <xf numFmtId="0" fontId="0" fillId="0" borderId="4" xfId="0" applyBorder="1"/>
    <xf numFmtId="0" fontId="4" fillId="0" borderId="4" xfId="0" applyFont="1" applyBorder="1" applyAlignment="1">
      <alignment vertical="center"/>
    </xf>
    <xf numFmtId="0" fontId="5" fillId="3" borderId="0" xfId="0" applyFont="1" applyFill="1" applyAlignment="1">
      <alignment horizontal="center" vertical="center"/>
    </xf>
    <xf numFmtId="0" fontId="5" fillId="4" borderId="0" xfId="0" applyFont="1" applyFill="1" applyAlignment="1">
      <alignment horizontal="center" vertical="center"/>
    </xf>
    <xf numFmtId="0" fontId="5" fillId="0" borderId="0" xfId="0" applyFont="1" applyAlignment="1">
      <alignment horizontal="center" vertical="center"/>
    </xf>
    <xf numFmtId="0" fontId="5" fillId="0" borderId="0" xfId="0" applyFont="1" applyAlignment="1">
      <alignment horizontal="left" vertical="center" indent="1"/>
    </xf>
    <xf numFmtId="0" fontId="5" fillId="4" borderId="0" xfId="0" applyFont="1" applyFill="1"/>
    <xf numFmtId="0" fontId="5" fillId="4" borderId="0" xfId="0" applyFont="1" applyFill="1" applyAlignment="1">
      <alignment horizontal="left" vertical="center" indent="1"/>
    </xf>
    <xf numFmtId="0" fontId="5" fillId="6" borderId="0" xfId="0" applyFont="1" applyFill="1"/>
    <xf numFmtId="0" fontId="5" fillId="0" borderId="0" xfId="0" applyFont="1"/>
    <xf numFmtId="0" fontId="5" fillId="0" borderId="0" xfId="0" applyFont="1" applyAlignment="1">
      <alignment vertical="center"/>
    </xf>
    <xf numFmtId="0" fontId="5" fillId="0" borderId="0" xfId="0" applyFont="1" applyAlignment="1">
      <alignment horizontal="center"/>
    </xf>
    <xf numFmtId="0" fontId="5" fillId="0" borderId="4" xfId="0" applyFont="1" applyBorder="1" applyAlignment="1">
      <alignment horizontal="left" vertical="center" indent="1"/>
    </xf>
    <xf numFmtId="0" fontId="5" fillId="0" borderId="4" xfId="0" applyFont="1" applyBorder="1" applyAlignment="1">
      <alignment vertical="center"/>
    </xf>
    <xf numFmtId="0" fontId="5" fillId="2" borderId="4" xfId="0" applyFont="1" applyFill="1" applyBorder="1" applyAlignment="1">
      <alignment horizontal="center" vertical="center"/>
    </xf>
    <xf numFmtId="0" fontId="0" fillId="3" borderId="0" xfId="0" applyFill="1" applyAlignment="1">
      <alignment horizontal="left" vertical="center"/>
    </xf>
    <xf numFmtId="0" fontId="0" fillId="2" borderId="0" xfId="0" applyFill="1" applyAlignment="1">
      <alignment vertical="center"/>
    </xf>
    <xf numFmtId="0" fontId="7" fillId="0" borderId="0" xfId="0" applyFont="1" applyAlignment="1">
      <alignment horizontal="left" vertical="center" indent="1"/>
    </xf>
    <xf numFmtId="0" fontId="8" fillId="0" borderId="0" xfId="0" applyFont="1" applyAlignment="1">
      <alignment horizontal="left" vertical="center" indent="1"/>
    </xf>
    <xf numFmtId="0" fontId="0" fillId="0" borderId="4" xfId="0" applyBorder="1" applyAlignment="1">
      <alignment horizontal="center"/>
    </xf>
    <xf numFmtId="0" fontId="0" fillId="0" borderId="4" xfId="0" applyBorder="1" applyAlignment="1">
      <alignment vertical="center"/>
    </xf>
    <xf numFmtId="0" fontId="0" fillId="0" borderId="5" xfId="0" applyBorder="1" applyAlignment="1">
      <alignment vertical="center"/>
    </xf>
    <xf numFmtId="0" fontId="0" fillId="0" borderId="4" xfId="0" applyBorder="1" applyAlignment="1">
      <alignment horizontal="center" vertical="center"/>
    </xf>
    <xf numFmtId="0" fontId="0" fillId="2" borderId="4" xfId="0" applyFill="1" applyBorder="1" applyAlignment="1">
      <alignment horizontal="center" vertical="center"/>
    </xf>
    <xf numFmtId="0" fontId="9" fillId="3" borderId="0" xfId="0" applyFont="1" applyFill="1" applyAlignment="1">
      <alignment horizontal="center" vertical="center"/>
    </xf>
    <xf numFmtId="0" fontId="9" fillId="4" borderId="0" xfId="0" applyFont="1" applyFill="1" applyAlignment="1">
      <alignment horizontal="center" vertical="center"/>
    </xf>
    <xf numFmtId="0" fontId="9" fillId="0" borderId="0" xfId="0" applyFont="1" applyAlignment="1">
      <alignment horizontal="center" vertical="center"/>
    </xf>
    <xf numFmtId="0" fontId="9" fillId="0" borderId="0" xfId="0" applyFont="1"/>
    <xf numFmtId="0" fontId="9" fillId="0" borderId="0" xfId="0" applyFont="1" applyAlignment="1">
      <alignment horizontal="left" vertical="center" indent="1"/>
    </xf>
    <xf numFmtId="0" fontId="9" fillId="4" borderId="0" xfId="0" applyFont="1" applyFill="1"/>
    <xf numFmtId="0" fontId="9" fillId="4" borderId="0" xfId="0" applyFont="1" applyFill="1" applyAlignment="1">
      <alignment horizontal="left" vertical="center" indent="1"/>
    </xf>
    <xf numFmtId="0" fontId="9" fillId="6" borderId="0" xfId="0" applyFont="1" applyFill="1"/>
    <xf numFmtId="0" fontId="9" fillId="0" borderId="0" xfId="0" applyFont="1" applyAlignment="1">
      <alignment vertical="center"/>
    </xf>
    <xf numFmtId="0" fontId="9" fillId="0" borderId="0" xfId="0" applyFont="1" applyAlignment="1">
      <alignment horizontal="left" indent="1"/>
    </xf>
    <xf numFmtId="0" fontId="9" fillId="0" borderId="0" xfId="0" applyFont="1" applyAlignment="1">
      <alignment horizontal="center"/>
    </xf>
    <xf numFmtId="0" fontId="9" fillId="0" borderId="8" xfId="0" applyFont="1" applyBorder="1" applyAlignment="1">
      <alignment horizontal="left" vertical="center" indent="1"/>
    </xf>
    <xf numFmtId="0" fontId="9" fillId="7" borderId="0" xfId="0" applyFont="1" applyFill="1" applyAlignment="1">
      <alignment vertical="center"/>
    </xf>
    <xf numFmtId="0" fontId="9" fillId="0" borderId="4" xfId="0" applyFont="1" applyBorder="1" applyAlignment="1">
      <alignment horizontal="left" vertical="center" indent="1"/>
    </xf>
    <xf numFmtId="0" fontId="9" fillId="0" borderId="4" xfId="0" applyFont="1" applyBorder="1" applyAlignment="1">
      <alignment vertical="center"/>
    </xf>
    <xf numFmtId="0" fontId="9" fillId="0" borderId="5" xfId="0" applyFont="1" applyBorder="1" applyAlignment="1">
      <alignment vertical="center"/>
    </xf>
    <xf numFmtId="0" fontId="9" fillId="4" borderId="0" xfId="0" applyFont="1" applyFill="1" applyAlignment="1">
      <alignment vertical="center"/>
    </xf>
    <xf numFmtId="0" fontId="9" fillId="0" borderId="4" xfId="0" applyFont="1" applyBorder="1" applyAlignment="1">
      <alignment horizontal="center" vertical="center"/>
    </xf>
    <xf numFmtId="0" fontId="0" fillId="0" borderId="4" xfId="0" applyBorder="1" applyAlignment="1">
      <alignment horizontal="left" vertical="center" wrapText="1" indent="1"/>
    </xf>
    <xf numFmtId="0" fontId="5" fillId="0" borderId="4" xfId="0" applyFont="1" applyBorder="1" applyAlignment="1">
      <alignment horizontal="center" vertical="center"/>
    </xf>
    <xf numFmtId="0" fontId="0" fillId="0" borderId="8" xfId="0" applyBorder="1" applyAlignment="1">
      <alignment horizontal="center" vertical="center"/>
    </xf>
    <xf numFmtId="0" fontId="0" fillId="2" borderId="3" xfId="0" applyFill="1" applyBorder="1" applyAlignment="1">
      <alignment horizontal="center" vertical="center"/>
    </xf>
    <xf numFmtId="0" fontId="0" fillId="0" borderId="9" xfId="0" applyBorder="1" applyAlignment="1">
      <alignment horizontal="center" vertical="center"/>
    </xf>
    <xf numFmtId="0" fontId="0" fillId="0" borderId="4" xfId="0" applyBorder="1" applyAlignment="1">
      <alignment horizontal="left" vertical="center" indent="1"/>
    </xf>
    <xf numFmtId="0" fontId="0" fillId="0" borderId="8" xfId="0" applyBorder="1" applyAlignment="1">
      <alignment horizontal="center"/>
    </xf>
    <xf numFmtId="0" fontId="0" fillId="0" borderId="7" xfId="0" applyBorder="1" applyAlignment="1">
      <alignment vertical="center"/>
    </xf>
    <xf numFmtId="0" fontId="0" fillId="0" borderId="14" xfId="0" applyBorder="1" applyAlignment="1">
      <alignment vertical="center"/>
    </xf>
    <xf numFmtId="0" fontId="0" fillId="2" borderId="9" xfId="0" applyFill="1" applyBorder="1" applyAlignment="1">
      <alignment horizontal="center" vertical="center"/>
    </xf>
    <xf numFmtId="0" fontId="0" fillId="2" borderId="12" xfId="0" applyFill="1" applyBorder="1" applyAlignment="1">
      <alignment horizontal="center" vertical="center"/>
    </xf>
    <xf numFmtId="0" fontId="0" fillId="2" borderId="10" xfId="0" applyFill="1" applyBorder="1" applyAlignment="1">
      <alignment horizontal="center" vertical="center"/>
    </xf>
    <xf numFmtId="0" fontId="0" fillId="2" borderId="4" xfId="0" applyFill="1" applyBorder="1" applyAlignment="1">
      <alignment horizontal="center" vertical="center"/>
    </xf>
    <xf numFmtId="0" fontId="0" fillId="0" borderId="12" xfId="0" applyBorder="1" applyAlignment="1">
      <alignment horizontal="left" vertical="center" indent="1"/>
    </xf>
    <xf numFmtId="0" fontId="0" fillId="0" borderId="10" xfId="0" applyBorder="1" applyAlignment="1">
      <alignment horizontal="left" vertical="center" indent="1"/>
    </xf>
    <xf numFmtId="0" fontId="0" fillId="0" borderId="12" xfId="0" applyBorder="1" applyAlignment="1">
      <alignment horizontal="center" vertical="center"/>
    </xf>
    <xf numFmtId="0" fontId="0" fillId="0" borderId="10" xfId="0" applyBorder="1" applyAlignment="1">
      <alignment horizontal="center" vertical="center"/>
    </xf>
    <xf numFmtId="0" fontId="0" fillId="0" borderId="0" xfId="0"/>
    <xf numFmtId="0" fontId="0" fillId="0" borderId="8" xfId="0" applyBorder="1"/>
    <xf numFmtId="0" fontId="0" fillId="0" borderId="7" xfId="0" applyBorder="1"/>
    <xf numFmtId="0" fontId="0" fillId="4" borderId="0" xfId="0" applyFill="1" applyAlignment="1">
      <alignment horizontal="center"/>
    </xf>
    <xf numFmtId="0" fontId="0" fillId="0" borderId="4" xfId="0" applyBorder="1"/>
    <xf numFmtId="0" fontId="0" fillId="5" borderId="4" xfId="0" applyFill="1" applyBorder="1" applyAlignment="1">
      <alignment horizontal="center" vertical="center"/>
    </xf>
    <xf numFmtId="0" fontId="0" fillId="0" borderId="4" xfId="0" applyBorder="1" applyAlignment="1">
      <alignment horizontal="center"/>
    </xf>
    <xf numFmtId="0" fontId="0" fillId="2" borderId="0" xfId="0" applyFill="1" applyAlignment="1">
      <alignment horizontal="center" vertical="center"/>
    </xf>
    <xf numFmtId="0" fontId="0" fillId="0" borderId="12" xfId="0" applyBorder="1" applyAlignment="1">
      <alignment horizontal="center"/>
    </xf>
    <xf numFmtId="0" fontId="0" fillId="0" borderId="10" xfId="0" applyBorder="1" applyAlignment="1">
      <alignment horizontal="center"/>
    </xf>
    <xf numFmtId="0" fontId="0" fillId="0" borderId="4" xfId="0" applyBorder="1" applyAlignment="1">
      <alignment horizontal="center" vertical="center"/>
    </xf>
    <xf numFmtId="0" fontId="0" fillId="2" borderId="6" xfId="0" applyFill="1" applyBorder="1" applyAlignment="1">
      <alignment horizontal="center" vertical="center"/>
    </xf>
    <xf numFmtId="0" fontId="0" fillId="2" borderId="2" xfId="0" applyFill="1" applyBorder="1" applyAlignment="1">
      <alignment horizontal="center" vertical="center"/>
    </xf>
    <xf numFmtId="0" fontId="5" fillId="0" borderId="4" xfId="0" applyFont="1" applyBorder="1" applyAlignment="1">
      <alignment horizontal="left" vertical="center" indent="1"/>
    </xf>
    <xf numFmtId="0" fontId="5" fillId="2" borderId="4" xfId="0" applyFont="1" applyFill="1" applyBorder="1" applyAlignment="1">
      <alignment horizontal="center" vertical="center"/>
    </xf>
    <xf numFmtId="0" fontId="5" fillId="3" borderId="4" xfId="0" applyFont="1" applyFill="1" applyBorder="1" applyAlignment="1">
      <alignment horizontal="center" vertical="center"/>
    </xf>
    <xf numFmtId="0" fontId="0" fillId="2" borderId="13" xfId="0" applyFill="1" applyBorder="1" applyAlignment="1">
      <alignment horizontal="center" vertical="center"/>
    </xf>
    <xf numFmtId="0" fontId="9" fillId="2" borderId="0" xfId="0" applyFont="1" applyFill="1" applyAlignment="1">
      <alignment horizontal="center" vertical="center"/>
    </xf>
    <xf numFmtId="0" fontId="10" fillId="2" borderId="0" xfId="0" applyFont="1" applyFill="1" applyAlignment="1">
      <alignment horizontal="center" vertical="center"/>
    </xf>
    <xf numFmtId="0" fontId="10" fillId="3" borderId="0" xfId="0" applyFont="1" applyFill="1" applyAlignment="1">
      <alignment horizontal="center" vertical="center"/>
    </xf>
    <xf numFmtId="0" fontId="9" fillId="0" borderId="12" xfId="0" applyFont="1" applyBorder="1" applyAlignment="1">
      <alignment horizontal="left" vertical="center" indent="1"/>
    </xf>
    <xf numFmtId="0" fontId="9" fillId="0" borderId="8" xfId="0" applyFont="1" applyBorder="1" applyAlignment="1">
      <alignment horizontal="left" vertical="center" indent="1"/>
    </xf>
    <xf numFmtId="0" fontId="9" fillId="0" borderId="10" xfId="0" applyFont="1" applyBorder="1" applyAlignment="1">
      <alignment horizontal="left" vertical="center" inden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4972050</xdr:colOff>
          <xdr:row>0</xdr:row>
          <xdr:rowOff>0</xdr:rowOff>
        </xdr:from>
        <xdr:to>
          <xdr:col>7</xdr:col>
          <xdr:colOff>285750</xdr:colOff>
          <xdr:row>1</xdr:row>
          <xdr:rowOff>38100</xdr:rowOff>
        </xdr:to>
        <xdr:sp macro="" textlink="">
          <xdr:nvSpPr>
            <xdr:cNvPr id="3076" name="Button 4" hidden="1">
              <a:extLst>
                <a:ext uri="{63B3BB69-23CF-44E3-9099-C40C66FF867C}">
                  <a14:compatExt spid="_x0000_s3076"/>
                </a:ext>
                <a:ext uri="{FF2B5EF4-FFF2-40B4-BE49-F238E27FC236}">
                  <a16:creationId xmlns:a16="http://schemas.microsoft.com/office/drawing/2014/main" id="{00000000-0008-0000-0100-0000040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Numbers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0</xdr:row>
          <xdr:rowOff>28575</xdr:rowOff>
        </xdr:from>
        <xdr:to>
          <xdr:col>7</xdr:col>
          <xdr:colOff>19050</xdr:colOff>
          <xdr:row>1</xdr:row>
          <xdr:rowOff>19050</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1485900</xdr:colOff>
          <xdr:row>0</xdr:row>
          <xdr:rowOff>0</xdr:rowOff>
        </xdr:from>
        <xdr:to>
          <xdr:col>10</xdr:col>
          <xdr:colOff>561975</xdr:colOff>
          <xdr:row>1</xdr:row>
          <xdr:rowOff>28575</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47625</xdr:colOff>
          <xdr:row>0</xdr:row>
          <xdr:rowOff>28575</xdr:rowOff>
        </xdr:from>
        <xdr:to>
          <xdr:col>7</xdr:col>
          <xdr:colOff>409575</xdr:colOff>
          <xdr:row>1</xdr:row>
          <xdr:rowOff>0</xdr:rowOff>
        </xdr:to>
        <xdr:sp macro="" textlink="">
          <xdr:nvSpPr>
            <xdr:cNvPr id="7170" name="Button 2" hidden="1">
              <a:extLst>
                <a:ext uri="{63B3BB69-23CF-44E3-9099-C40C66FF867C}">
                  <a14:compatExt spid="_x0000_s7170"/>
                </a:ext>
                <a:ext uri="{FF2B5EF4-FFF2-40B4-BE49-F238E27FC236}">
                  <a16:creationId xmlns:a16="http://schemas.microsoft.com/office/drawing/2014/main" id="{00000000-0008-0000-0400-0000021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a:p>
              <a:pPr algn="ctr" rtl="0">
                <a:defRPr sz="1000"/>
              </a:pPr>
              <a:endParaRPr lang="en-IN" sz="1100" b="0" i="0" u="none" strike="noStrike" baseline="0">
                <a:solidFill>
                  <a:srgbClr val="000000"/>
                </a:solidFill>
                <a:latin typeface="Calibri"/>
                <a:cs typeface="Calibri"/>
              </a:endParaRP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552450</xdr:colOff>
          <xdr:row>0</xdr:row>
          <xdr:rowOff>0</xdr:rowOff>
        </xdr:from>
        <xdr:to>
          <xdr:col>8</xdr:col>
          <xdr:colOff>561975</xdr:colOff>
          <xdr:row>1</xdr:row>
          <xdr:rowOff>28575</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0500-0000012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0</xdr:row>
          <xdr:rowOff>28575</xdr:rowOff>
        </xdr:from>
        <xdr:to>
          <xdr:col>7</xdr:col>
          <xdr:colOff>19050</xdr:colOff>
          <xdr:row>1</xdr:row>
          <xdr:rowOff>19050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600-0000012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0</xdr:colOff>
          <xdr:row>0</xdr:row>
          <xdr:rowOff>28575</xdr:rowOff>
        </xdr:from>
        <xdr:to>
          <xdr:col>7</xdr:col>
          <xdr:colOff>0</xdr:colOff>
          <xdr:row>1</xdr:row>
          <xdr:rowOff>19050</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0700-00000138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247650</xdr:colOff>
          <xdr:row>0</xdr:row>
          <xdr:rowOff>9525</xdr:rowOff>
        </xdr:from>
        <xdr:to>
          <xdr:col>10</xdr:col>
          <xdr:colOff>0</xdr:colOff>
          <xdr:row>1</xdr:row>
          <xdr:rowOff>0</xdr:rowOff>
        </xdr:to>
        <xdr:sp macro="" textlink="">
          <xdr:nvSpPr>
            <xdr:cNvPr id="15361" name="Button 1" hidden="1">
              <a:extLst>
                <a:ext uri="{63B3BB69-23CF-44E3-9099-C40C66FF867C}">
                  <a14:compatExt spid="_x0000_s15361"/>
                </a:ext>
                <a:ext uri="{FF2B5EF4-FFF2-40B4-BE49-F238E27FC236}">
                  <a16:creationId xmlns:a16="http://schemas.microsoft.com/office/drawing/2014/main" id="{00000000-0008-0000-0800-0000013C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IN" sz="1100" b="0" i="0" u="none" strike="noStrike" baseline="0">
                  <a:solidFill>
                    <a:srgbClr val="000000"/>
                  </a:solidFill>
                  <a:latin typeface="Calibri"/>
                  <a:cs typeface="Calibri"/>
                </a:rPr>
                <a:t>Get Questions</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BFA9E-1C13-44D8-9389-B4655005FA2A}">
  <sheetPr codeName="Sheet3"/>
  <dimension ref="A1:B1048573"/>
  <sheetViews>
    <sheetView view="pageLayout" zoomScaleNormal="100" workbookViewId="0">
      <selection activeCell="B6" sqref="B6"/>
    </sheetView>
  </sheetViews>
  <sheetFormatPr defaultRowHeight="21" customHeight="1" x14ac:dyDescent="0.25"/>
  <cols>
    <col min="1" max="1" width="7" customWidth="1"/>
    <col min="2" max="2" width="88.7109375" customWidth="1"/>
  </cols>
  <sheetData>
    <row r="1" spans="1:2" ht="21" customHeight="1" x14ac:dyDescent="0.25">
      <c r="A1" s="18"/>
      <c r="B1" s="19" t="s">
        <v>11</v>
      </c>
    </row>
    <row r="2" spans="1:2" ht="21" customHeight="1" x14ac:dyDescent="0.25">
      <c r="A2" s="18"/>
      <c r="B2" s="19" t="s">
        <v>11</v>
      </c>
    </row>
    <row r="3" spans="1:2" ht="21" customHeight="1" x14ac:dyDescent="0.25">
      <c r="A3" s="18"/>
      <c r="B3" s="19" t="s">
        <v>11</v>
      </c>
    </row>
    <row r="4" spans="1:2" ht="21" customHeight="1" x14ac:dyDescent="0.25">
      <c r="A4" s="18"/>
      <c r="B4" s="19" t="s">
        <v>11</v>
      </c>
    </row>
    <row r="5" spans="1:2" ht="21" customHeight="1" x14ac:dyDescent="0.25">
      <c r="A5" s="18"/>
      <c r="B5" s="19" t="s">
        <v>11</v>
      </c>
    </row>
    <row r="6" spans="1:2" ht="21" customHeight="1" x14ac:dyDescent="0.25">
      <c r="A6" s="18"/>
      <c r="B6" s="19" t="s">
        <v>11</v>
      </c>
    </row>
    <row r="7" spans="1:2" ht="21" customHeight="1" x14ac:dyDescent="0.25">
      <c r="A7" s="18"/>
      <c r="B7" s="19" t="s">
        <v>11</v>
      </c>
    </row>
    <row r="8" spans="1:2" ht="21" customHeight="1" x14ac:dyDescent="0.25">
      <c r="A8" s="18"/>
      <c r="B8" s="19" t="s">
        <v>11</v>
      </c>
    </row>
    <row r="9" spans="1:2" ht="21" customHeight="1" x14ac:dyDescent="0.25">
      <c r="A9" s="18"/>
      <c r="B9" s="19" t="s">
        <v>11</v>
      </c>
    </row>
    <row r="10" spans="1:2" ht="21" customHeight="1" x14ac:dyDescent="0.25">
      <c r="A10" s="18"/>
      <c r="B10" s="19" t="s">
        <v>11</v>
      </c>
    </row>
    <row r="11" spans="1:2" ht="21" customHeight="1" x14ac:dyDescent="0.25">
      <c r="A11" s="18"/>
      <c r="B11" s="19" t="s">
        <v>11</v>
      </c>
    </row>
    <row r="12" spans="1:2" ht="21" customHeight="1" x14ac:dyDescent="0.25">
      <c r="A12" s="18"/>
      <c r="B12" s="19" t="s">
        <v>11</v>
      </c>
    </row>
    <row r="13" spans="1:2" ht="21" customHeight="1" x14ac:dyDescent="0.25">
      <c r="A13" s="18"/>
      <c r="B13" s="19" t="s">
        <v>11</v>
      </c>
    </row>
    <row r="14" spans="1:2" ht="21" customHeight="1" x14ac:dyDescent="0.25">
      <c r="A14" s="18"/>
      <c r="B14" s="19" t="s">
        <v>11</v>
      </c>
    </row>
    <row r="15" spans="1:2" ht="21" customHeight="1" x14ac:dyDescent="0.25">
      <c r="A15" s="18"/>
      <c r="B15" s="19" t="s">
        <v>11</v>
      </c>
    </row>
    <row r="16" spans="1:2" ht="21" customHeight="1" x14ac:dyDescent="0.25">
      <c r="A16" s="18"/>
      <c r="B16" s="19" t="s">
        <v>11</v>
      </c>
    </row>
    <row r="17" spans="1:2" ht="21" customHeight="1" x14ac:dyDescent="0.25">
      <c r="A17" s="18"/>
      <c r="B17" s="19" t="s">
        <v>11</v>
      </c>
    </row>
    <row r="18" spans="1:2" ht="21" customHeight="1" x14ac:dyDescent="0.25">
      <c r="A18" s="18"/>
      <c r="B18" s="19" t="s">
        <v>11</v>
      </c>
    </row>
    <row r="19" spans="1:2" ht="21" customHeight="1" x14ac:dyDescent="0.25">
      <c r="A19" s="18"/>
      <c r="B19" s="19" t="s">
        <v>11</v>
      </c>
    </row>
    <row r="20" spans="1:2" ht="21" customHeight="1" x14ac:dyDescent="0.25">
      <c r="A20" s="18"/>
      <c r="B20" s="19" t="s">
        <v>11</v>
      </c>
    </row>
    <row r="21" spans="1:2" ht="21" customHeight="1" x14ac:dyDescent="0.25">
      <c r="A21" s="18"/>
      <c r="B21" s="19" t="s">
        <v>11</v>
      </c>
    </row>
    <row r="22" spans="1:2" ht="21" customHeight="1" x14ac:dyDescent="0.25">
      <c r="A22" s="18"/>
      <c r="B22" s="19" t="s">
        <v>11</v>
      </c>
    </row>
    <row r="23" spans="1:2" ht="21" customHeight="1" x14ac:dyDescent="0.25">
      <c r="A23" s="18"/>
      <c r="B23" s="19" t="s">
        <v>11</v>
      </c>
    </row>
    <row r="24" spans="1:2" ht="21" customHeight="1" x14ac:dyDescent="0.25">
      <c r="A24" s="18"/>
      <c r="B24" s="19" t="s">
        <v>11</v>
      </c>
    </row>
    <row r="25" spans="1:2" ht="21" customHeight="1" x14ac:dyDescent="0.25">
      <c r="A25" s="18"/>
      <c r="B25" s="19" t="s">
        <v>11</v>
      </c>
    </row>
    <row r="26" spans="1:2" ht="21" customHeight="1" x14ac:dyDescent="0.25">
      <c r="A26" s="18"/>
      <c r="B26" s="19" t="s">
        <v>11</v>
      </c>
    </row>
    <row r="27" spans="1:2" ht="21" customHeight="1" x14ac:dyDescent="0.25">
      <c r="A27" s="18"/>
      <c r="B27" s="19" t="s">
        <v>11</v>
      </c>
    </row>
    <row r="28" spans="1:2" ht="21" customHeight="1" x14ac:dyDescent="0.25">
      <c r="A28" s="18"/>
      <c r="B28" s="19" t="s">
        <v>11</v>
      </c>
    </row>
    <row r="29" spans="1:2" ht="21" customHeight="1" x14ac:dyDescent="0.25">
      <c r="A29" s="18"/>
      <c r="B29" s="19" t="s">
        <v>11</v>
      </c>
    </row>
    <row r="30" spans="1:2" ht="21" customHeight="1" x14ac:dyDescent="0.25">
      <c r="A30" s="18"/>
      <c r="B30" s="19" t="s">
        <v>11</v>
      </c>
    </row>
    <row r="31" spans="1:2" ht="21" customHeight="1" x14ac:dyDescent="0.25">
      <c r="A31" s="18"/>
      <c r="B31" s="19" t="s">
        <v>11</v>
      </c>
    </row>
    <row r="32" spans="1:2" ht="21" customHeight="1" x14ac:dyDescent="0.25">
      <c r="A32" s="18"/>
      <c r="B32" s="19" t="s">
        <v>11</v>
      </c>
    </row>
    <row r="33" spans="1:2" ht="21" customHeight="1" x14ac:dyDescent="0.25">
      <c r="A33" s="18"/>
      <c r="B33" s="19" t="s">
        <v>11</v>
      </c>
    </row>
    <row r="34" spans="1:2" ht="21" customHeight="1" x14ac:dyDescent="0.25">
      <c r="A34" s="18"/>
      <c r="B34" s="19" t="s">
        <v>11</v>
      </c>
    </row>
    <row r="35" spans="1:2" ht="21" customHeight="1" x14ac:dyDescent="0.25">
      <c r="A35" s="18"/>
      <c r="B35" s="19" t="s">
        <v>11</v>
      </c>
    </row>
    <row r="36" spans="1:2" ht="21" customHeight="1" x14ac:dyDescent="0.25">
      <c r="A36" s="18"/>
      <c r="B36" s="19" t="s">
        <v>11</v>
      </c>
    </row>
    <row r="37" spans="1:2" ht="21" customHeight="1" x14ac:dyDescent="0.25">
      <c r="A37" s="18"/>
      <c r="B37" s="19" t="s">
        <v>11</v>
      </c>
    </row>
    <row r="1048573" spans="2:2" ht="21" customHeight="1" x14ac:dyDescent="0.25">
      <c r="B1048573" s="6"/>
    </row>
  </sheetData>
  <printOptions horizontalCentered="1" verticalCentered="1"/>
  <pageMargins left="0.39370078740157483" right="0.39370078740157483" top="0.59055118110236227" bottom="0.23622047244094491" header="0.31496062992125984" footer="0.31496062992125984"/>
  <pageSetup paperSize="9" orientation="portrait" horizontalDpi="300" verticalDpi="300" r:id="rId1"/>
  <headerFooter>
    <oddHeader>&amp;CAnswer Sheet</oddHead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5DBEF-6AEE-4FE9-A9EB-B86C04C5CF26}">
  <sheetPr codeName="Sheet2"/>
  <dimension ref="A1:P1048568"/>
  <sheetViews>
    <sheetView view="pageLayout" topLeftCell="D1" zoomScaleNormal="100" workbookViewId="0">
      <selection activeCell="G8" sqref="G8"/>
    </sheetView>
  </sheetViews>
  <sheetFormatPr defaultRowHeight="17.100000000000001" customHeight="1" x14ac:dyDescent="0.25"/>
  <cols>
    <col min="1" max="1" width="5.7109375" style="2" customWidth="1"/>
    <col min="2" max="2" width="64.5703125" style="1" customWidth="1"/>
    <col min="3" max="3" width="5.5703125" style="1" customWidth="1"/>
    <col min="4" max="4" width="4.7109375" style="2" customWidth="1"/>
    <col min="5" max="5" width="5.85546875" style="2" customWidth="1"/>
    <col min="6" max="6" width="74.7109375" style="1" customWidth="1"/>
    <col min="7" max="7" width="14.42578125" style="1" customWidth="1"/>
    <col min="8" max="8" width="9.140625" style="1"/>
    <col min="9" max="9" width="5.5703125" style="2" customWidth="1"/>
    <col min="10" max="10" width="4.7109375" style="2" customWidth="1"/>
    <col min="11" max="11" width="5.85546875" style="2" customWidth="1"/>
    <col min="12" max="12" width="74.7109375" style="1" customWidth="1"/>
    <col min="13" max="13" width="11.28515625" style="1" customWidth="1"/>
    <col min="14" max="15" width="9.140625" style="1"/>
    <col min="16" max="16" width="64.5703125" style="1" bestFit="1" customWidth="1"/>
    <col min="17" max="16384" width="9.140625" style="1"/>
  </cols>
  <sheetData>
    <row r="1" spans="1:16" ht="22.5" customHeight="1" x14ac:dyDescent="0.25">
      <c r="A1" s="4" t="s">
        <v>0</v>
      </c>
      <c r="B1" s="4" t="s">
        <v>877</v>
      </c>
      <c r="C1" s="8" t="s">
        <v>4</v>
      </c>
      <c r="D1" s="8" t="s">
        <v>285</v>
      </c>
      <c r="E1" s="3" t="s">
        <v>1113</v>
      </c>
      <c r="F1" s="3" t="str">
        <f>B1</f>
        <v>Essay Questions - Each carries 4 marks</v>
      </c>
      <c r="I1" s="8" t="s">
        <v>4</v>
      </c>
      <c r="J1" s="8" t="s">
        <v>285</v>
      </c>
      <c r="K1" s="2" t="s">
        <v>1117</v>
      </c>
      <c r="L1" s="63" t="str">
        <f>B66</f>
        <v>Fill in the Blanks - Each carries 1 mark</v>
      </c>
      <c r="M1" s="63"/>
      <c r="P1" s="33" t="s">
        <v>329</v>
      </c>
    </row>
    <row r="2" spans="1:16" ht="17.100000000000001" customHeight="1" x14ac:dyDescent="0.25">
      <c r="A2" s="2">
        <v>1</v>
      </c>
      <c r="B2" s="5" t="s">
        <v>832</v>
      </c>
      <c r="C2" s="5">
        <f>COUNTIF($D$2:$D$5,D2)</f>
        <v>1</v>
      </c>
      <c r="D2">
        <v>5</v>
      </c>
      <c r="E2" s="2">
        <v>1</v>
      </c>
      <c r="F2" s="5" t="str">
        <f>VLOOKUP(D2,$A$2:$B$7,2)</f>
        <v>How Do Rivers Make Plains Fertile?</v>
      </c>
      <c r="H2" s="1">
        <f>4/6%</f>
        <v>66.666666666666671</v>
      </c>
      <c r="I2" s="2">
        <f>COUNTIF($J$2:$J$21,J2)</f>
        <v>1</v>
      </c>
      <c r="J2">
        <v>5</v>
      </c>
      <c r="K2" s="2">
        <v>1</v>
      </c>
      <c r="L2" s="9" t="str">
        <f t="shared" ref="L2:L21" si="0">VLOOKUP(J2,$A$67:$B$90,2)</f>
        <v>The Discovery Of ___ Led To The Development Of Agriculture</v>
      </c>
      <c r="M2" s="38"/>
      <c r="O2" s="34" t="s">
        <v>813</v>
      </c>
      <c r="P2" s="5" t="s">
        <v>814</v>
      </c>
    </row>
    <row r="3" spans="1:16" ht="17.100000000000001" customHeight="1" x14ac:dyDescent="0.25">
      <c r="A3" s="2">
        <v>2</v>
      </c>
      <c r="B3" s="5" t="s">
        <v>833</v>
      </c>
      <c r="C3" s="5">
        <f t="shared" ref="C3:C5" si="1">COUNTIF($D$2:$D$5,D3)</f>
        <v>1</v>
      </c>
      <c r="D3">
        <v>4</v>
      </c>
      <c r="E3" s="2">
        <v>2</v>
      </c>
      <c r="F3" s="5" t="str">
        <f t="shared" ref="F3:F5" si="2">VLOOKUP(D3,$A$2:$B$43,2)</f>
        <v>What Are Metals?</v>
      </c>
      <c r="I3" s="2">
        <f t="shared" ref="I3:I21" si="3">COUNTIF($J$2:$J$21,J3)</f>
        <v>1</v>
      </c>
      <c r="J3">
        <v>15</v>
      </c>
      <c r="K3" s="15">
        <v>2</v>
      </c>
      <c r="L3" s="9" t="str">
        <f t="shared" si="0"/>
        <v>Minerals From Which We Get Metals Are Called ___ Minerals</v>
      </c>
      <c r="M3" s="38"/>
      <c r="O3" s="34" t="s">
        <v>813</v>
      </c>
      <c r="P3" s="5" t="s">
        <v>815</v>
      </c>
    </row>
    <row r="4" spans="1:16" ht="17.100000000000001" customHeight="1" x14ac:dyDescent="0.25">
      <c r="A4" s="2">
        <v>3</v>
      </c>
      <c r="B4" s="5" t="s">
        <v>834</v>
      </c>
      <c r="C4" s="5">
        <f t="shared" si="1"/>
        <v>1</v>
      </c>
      <c r="D4">
        <v>2</v>
      </c>
      <c r="E4" s="2">
        <v>3</v>
      </c>
      <c r="F4" s="5" t="str">
        <f t="shared" si="2"/>
        <v>Write About Akbar'S Reign In Brief?</v>
      </c>
      <c r="I4" s="2">
        <f t="shared" si="3"/>
        <v>1</v>
      </c>
      <c r="J4">
        <v>2</v>
      </c>
      <c r="K4" s="2">
        <v>3</v>
      </c>
      <c r="L4" s="9" t="str">
        <f t="shared" si="0"/>
        <v>The Vedic People Moved From Place To Place In Search Of ____</v>
      </c>
      <c r="M4" s="38"/>
      <c r="O4" s="34" t="s">
        <v>813</v>
      </c>
      <c r="P4" s="5" t="s">
        <v>816</v>
      </c>
    </row>
    <row r="5" spans="1:16" ht="17.100000000000001" customHeight="1" x14ac:dyDescent="0.25">
      <c r="A5" s="2">
        <v>4</v>
      </c>
      <c r="B5" s="5" t="s">
        <v>835</v>
      </c>
      <c r="C5" s="5">
        <f t="shared" si="1"/>
        <v>1</v>
      </c>
      <c r="D5">
        <v>1</v>
      </c>
      <c r="E5" s="2">
        <v>4</v>
      </c>
      <c r="F5" s="5" t="str">
        <f t="shared" si="2"/>
        <v>Why Is It Important To Conserve Soil?</v>
      </c>
      <c r="I5" s="2">
        <f t="shared" si="3"/>
        <v>1</v>
      </c>
      <c r="J5">
        <v>11</v>
      </c>
      <c r="K5" s="15">
        <v>4</v>
      </c>
      <c r="L5" s="9" t="str">
        <f t="shared" si="0"/>
        <v>Ashoka Belongs To ___ Dynasty</v>
      </c>
      <c r="M5" s="38"/>
      <c r="O5" s="34" t="s">
        <v>813</v>
      </c>
      <c r="P5" s="5" t="s">
        <v>817</v>
      </c>
    </row>
    <row r="6" spans="1:16" ht="17.100000000000001" customHeight="1" x14ac:dyDescent="0.25">
      <c r="A6" s="2">
        <v>5</v>
      </c>
      <c r="B6" s="5" t="s">
        <v>836</v>
      </c>
      <c r="C6" s="5"/>
      <c r="D6"/>
      <c r="E6" s="3" t="s">
        <v>1114</v>
      </c>
      <c r="F6" s="3" t="str">
        <f>B8</f>
        <v>Short Answer Questions - Each carries 2 marks</v>
      </c>
      <c r="G6"/>
      <c r="H6" s="1">
        <f>10/15%</f>
        <v>66.666666666666671</v>
      </c>
      <c r="I6" s="2">
        <f t="shared" si="3"/>
        <v>1</v>
      </c>
      <c r="J6">
        <v>22</v>
      </c>
      <c r="K6" s="2">
        <v>5</v>
      </c>
      <c r="L6" s="9" t="str">
        <f t="shared" si="0"/>
        <v>The main occupation in vedic period ___, ___, ___</v>
      </c>
      <c r="M6" s="38"/>
      <c r="O6" s="34" t="s">
        <v>813</v>
      </c>
      <c r="P6" s="5" t="s">
        <v>818</v>
      </c>
    </row>
    <row r="7" spans="1:16" ht="17.100000000000001" customHeight="1" x14ac:dyDescent="0.25">
      <c r="A7" s="2">
        <v>6</v>
      </c>
      <c r="B7" s="5" t="s">
        <v>837</v>
      </c>
      <c r="C7" s="5">
        <f>COUNTIF($D$7:$D$16,D7)</f>
        <v>1</v>
      </c>
      <c r="D7">
        <v>11</v>
      </c>
      <c r="E7" s="2">
        <v>1</v>
      </c>
      <c r="F7" s="5" t="str">
        <f>VLOOKUP(D7,$A$9:$B$23,2)</f>
        <v>Which Forests Are Known As Sundarbans, Why?</v>
      </c>
      <c r="G7"/>
      <c r="I7" s="2">
        <f t="shared" si="3"/>
        <v>1</v>
      </c>
      <c r="J7">
        <v>7</v>
      </c>
      <c r="K7" s="15">
        <v>6</v>
      </c>
      <c r="L7" s="9" t="str">
        <f t="shared" si="0"/>
        <v>The First Dynasty To Setup An Empire In India Is ___</v>
      </c>
      <c r="M7" s="38"/>
      <c r="O7" s="34" t="s">
        <v>813</v>
      </c>
      <c r="P7" s="5" t="s">
        <v>819</v>
      </c>
    </row>
    <row r="8" spans="1:16" ht="17.100000000000001" customHeight="1" x14ac:dyDescent="0.25">
      <c r="A8" s="4" t="s">
        <v>0</v>
      </c>
      <c r="B8" s="4" t="s">
        <v>874</v>
      </c>
      <c r="C8" s="5">
        <f t="shared" ref="C8:C16" si="4">COUNTIF($D$7:$D$16,D8)</f>
        <v>1</v>
      </c>
      <c r="D8">
        <v>9</v>
      </c>
      <c r="E8" s="2">
        <v>2</v>
      </c>
      <c r="F8" s="5" t="str">
        <f t="shared" ref="F8:F16" si="5">VLOOKUP(D8,$A$9:$B$23,2)</f>
        <v>What Are Cottage Industries?</v>
      </c>
      <c r="I8" s="2">
        <f t="shared" si="3"/>
        <v>1</v>
      </c>
      <c r="J8">
        <v>19</v>
      </c>
      <c r="K8" s="2">
        <v>7</v>
      </c>
      <c r="L8" s="9" t="str">
        <f t="shared" si="0"/>
        <v>___ Is Formed From Dead Leaves And Plant</v>
      </c>
      <c r="M8" s="38"/>
      <c r="O8" s="34" t="s">
        <v>813</v>
      </c>
      <c r="P8" s="5" t="s">
        <v>820</v>
      </c>
    </row>
    <row r="9" spans="1:16" ht="17.100000000000001" customHeight="1" x14ac:dyDescent="0.25">
      <c r="A9" s="2">
        <v>1</v>
      </c>
      <c r="B9" s="5" t="s">
        <v>838</v>
      </c>
      <c r="C9" s="5">
        <f t="shared" si="4"/>
        <v>1</v>
      </c>
      <c r="D9">
        <v>5</v>
      </c>
      <c r="E9" s="2">
        <v>3</v>
      </c>
      <c r="F9" s="5" t="str">
        <f t="shared" si="5"/>
        <v>What Causes Soil Erosion?</v>
      </c>
      <c r="I9" s="2">
        <f t="shared" si="3"/>
        <v>1</v>
      </c>
      <c r="J9">
        <v>10</v>
      </c>
      <c r="K9" s="15">
        <v>8</v>
      </c>
      <c r="L9" s="9" t="str">
        <f t="shared" si="0"/>
        <v>The Number Of Families With Common Ancestor Is Called ___</v>
      </c>
      <c r="M9" s="38"/>
      <c r="O9" s="34" t="s">
        <v>813</v>
      </c>
      <c r="P9" s="5" t="s">
        <v>821</v>
      </c>
    </row>
    <row r="10" spans="1:16" ht="17.100000000000001" customHeight="1" x14ac:dyDescent="0.25">
      <c r="A10" s="2">
        <v>2</v>
      </c>
      <c r="B10" s="5" t="s">
        <v>839</v>
      </c>
      <c r="C10" s="5">
        <f t="shared" si="4"/>
        <v>1</v>
      </c>
      <c r="D10">
        <v>12</v>
      </c>
      <c r="E10" s="2">
        <v>4</v>
      </c>
      <c r="F10" s="5" t="str">
        <f t="shared" si="5"/>
        <v>What Are Oasis?</v>
      </c>
      <c r="I10" s="2">
        <f t="shared" si="3"/>
        <v>1</v>
      </c>
      <c r="J10">
        <v>23</v>
      </c>
      <c r="K10" s="15">
        <v>9</v>
      </c>
      <c r="L10" s="9" t="str">
        <f t="shared" si="0"/>
        <v>___ is ablest and strongest man in Vedic period</v>
      </c>
      <c r="M10" s="38"/>
      <c r="O10" s="34" t="s">
        <v>813</v>
      </c>
      <c r="P10" s="5" t="s">
        <v>822</v>
      </c>
    </row>
    <row r="11" spans="1:16" ht="17.100000000000001" customHeight="1" x14ac:dyDescent="0.25">
      <c r="A11" s="2">
        <v>3</v>
      </c>
      <c r="B11" s="5" t="s">
        <v>840</v>
      </c>
      <c r="C11" s="5">
        <f t="shared" si="4"/>
        <v>1</v>
      </c>
      <c r="D11">
        <v>1</v>
      </c>
      <c r="E11" s="2">
        <v>5</v>
      </c>
      <c r="F11" s="5" t="str">
        <f t="shared" si="5"/>
        <v>Who Are Indo-Aryans, Where Did They Begin To Live In India?</v>
      </c>
      <c r="I11" s="2">
        <f t="shared" si="3"/>
        <v>1</v>
      </c>
      <c r="J11">
        <v>16</v>
      </c>
      <c r="K11" s="2">
        <v>10</v>
      </c>
      <c r="L11" s="9" t="str">
        <f t="shared" si="0"/>
        <v>___ Found In Milk Helps Us To Build Strong Bones And Teeth</v>
      </c>
      <c r="M11" s="38"/>
      <c r="O11" s="34" t="s">
        <v>813</v>
      </c>
      <c r="P11" s="5" t="s">
        <v>823</v>
      </c>
    </row>
    <row r="12" spans="1:16" ht="17.100000000000001" customHeight="1" x14ac:dyDescent="0.25">
      <c r="A12" s="2">
        <v>4</v>
      </c>
      <c r="B12" s="5" t="s">
        <v>841</v>
      </c>
      <c r="C12" s="5">
        <f t="shared" si="4"/>
        <v>1</v>
      </c>
      <c r="D12">
        <v>13</v>
      </c>
      <c r="E12" s="2">
        <v>6</v>
      </c>
      <c r="F12" s="5" t="str">
        <f t="shared" si="5"/>
        <v>Name The Main Festivals Celebrated In Desert Region In India?</v>
      </c>
      <c r="I12" s="2">
        <f t="shared" si="3"/>
        <v>1</v>
      </c>
      <c r="J12">
        <v>3</v>
      </c>
      <c r="K12" s="15">
        <v>11</v>
      </c>
      <c r="L12" s="9" t="str">
        <f t="shared" si="0"/>
        <v>Indian History Is Divided Into ___ Periods</v>
      </c>
      <c r="M12" s="38"/>
      <c r="O12" s="34" t="s">
        <v>813</v>
      </c>
      <c r="P12" s="5" t="s">
        <v>824</v>
      </c>
    </row>
    <row r="13" spans="1:16" ht="17.100000000000001" customHeight="1" x14ac:dyDescent="0.25">
      <c r="A13" s="2">
        <v>5</v>
      </c>
      <c r="B13" s="5" t="s">
        <v>842</v>
      </c>
      <c r="C13" s="5">
        <f t="shared" si="4"/>
        <v>1</v>
      </c>
      <c r="D13">
        <v>7</v>
      </c>
      <c r="E13" s="2">
        <v>7</v>
      </c>
      <c r="F13" s="5" t="str">
        <f t="shared" si="5"/>
        <v>What Are Known As Edicts Of Ashoka?</v>
      </c>
      <c r="I13" s="2">
        <f t="shared" si="3"/>
        <v>1</v>
      </c>
      <c r="J13">
        <v>14</v>
      </c>
      <c r="K13" s="2">
        <v>12</v>
      </c>
      <c r="L13" s="9" t="str">
        <f t="shared" si="0"/>
        <v>Black Soil Is ___ In Colour</v>
      </c>
      <c r="M13" s="38"/>
      <c r="O13" s="34" t="s">
        <v>813</v>
      </c>
      <c r="P13" s="5" t="s">
        <v>825</v>
      </c>
    </row>
    <row r="14" spans="1:16" ht="17.100000000000001" customHeight="1" x14ac:dyDescent="0.25">
      <c r="A14" s="2">
        <v>6</v>
      </c>
      <c r="B14" s="5" t="s">
        <v>843</v>
      </c>
      <c r="C14" s="5">
        <f t="shared" si="4"/>
        <v>1</v>
      </c>
      <c r="D14">
        <v>6</v>
      </c>
      <c r="E14" s="2">
        <v>8</v>
      </c>
      <c r="F14" s="5" t="str">
        <f t="shared" si="5"/>
        <v>How Did Kalinga War Effect Ashoka?</v>
      </c>
      <c r="I14" s="2">
        <f t="shared" si="3"/>
        <v>1</v>
      </c>
      <c r="J14">
        <v>17</v>
      </c>
      <c r="K14" s="14">
        <v>13</v>
      </c>
      <c r="L14" s="9" t="str">
        <f t="shared" si="0"/>
        <v>Desert Soil Is Found In ___ State</v>
      </c>
      <c r="M14" s="38"/>
      <c r="O14" s="34" t="s">
        <v>813</v>
      </c>
      <c r="P14" s="5" t="s">
        <v>826</v>
      </c>
    </row>
    <row r="15" spans="1:16" ht="17.100000000000001" customHeight="1" x14ac:dyDescent="0.25">
      <c r="A15" s="2">
        <v>7</v>
      </c>
      <c r="B15" s="5" t="s">
        <v>844</v>
      </c>
      <c r="C15" s="5">
        <f t="shared" si="4"/>
        <v>1</v>
      </c>
      <c r="D15">
        <v>15</v>
      </c>
      <c r="E15" s="2">
        <v>9</v>
      </c>
      <c r="F15" s="5" t="str">
        <f t="shared" si="5"/>
        <v>Why Are Norther Plains Called Grannery Of India?</v>
      </c>
      <c r="I15" s="2">
        <f t="shared" si="3"/>
        <v>1</v>
      </c>
      <c r="J15">
        <v>21</v>
      </c>
      <c r="K15" s="16">
        <v>14</v>
      </c>
      <c r="L15" s="9" t="str">
        <f t="shared" si="0"/>
        <v>The Soil Suitable For Cultivation Is ___</v>
      </c>
      <c r="M15" s="38"/>
      <c r="O15" s="34" t="s">
        <v>813</v>
      </c>
      <c r="P15" s="5" t="s">
        <v>827</v>
      </c>
    </row>
    <row r="16" spans="1:16" ht="17.100000000000001" customHeight="1" x14ac:dyDescent="0.25">
      <c r="A16" s="2">
        <v>8</v>
      </c>
      <c r="B16" s="5" t="s">
        <v>845</v>
      </c>
      <c r="C16" s="5">
        <f t="shared" si="4"/>
        <v>1</v>
      </c>
      <c r="D16">
        <v>14</v>
      </c>
      <c r="E16" s="2">
        <v>10</v>
      </c>
      <c r="F16" s="5" t="str">
        <f t="shared" si="5"/>
        <v>What Is A Coastal Plain?</v>
      </c>
      <c r="I16" s="2">
        <f t="shared" si="3"/>
        <v>1</v>
      </c>
      <c r="J16">
        <v>1</v>
      </c>
      <c r="K16" s="14">
        <v>15</v>
      </c>
      <c r="L16" s="9" t="str">
        <f t="shared" si="0"/>
        <v>Indus Valley Civilisation Belongs To ___ Period</v>
      </c>
      <c r="M16" s="38"/>
      <c r="O16" s="34" t="s">
        <v>813</v>
      </c>
      <c r="P16" s="5" t="s">
        <v>828</v>
      </c>
    </row>
    <row r="17" spans="1:16" ht="17.100000000000001" customHeight="1" x14ac:dyDescent="0.25">
      <c r="A17" s="2">
        <v>9</v>
      </c>
      <c r="B17" s="5" t="s">
        <v>846</v>
      </c>
      <c r="C17" s="5"/>
      <c r="D17"/>
      <c r="E17" s="3" t="s">
        <v>1115</v>
      </c>
      <c r="F17" s="3" t="str">
        <f>B24</f>
        <v>Very Short Answer Questions - Each carries 1 marks</v>
      </c>
      <c r="H17" s="1">
        <f>12/21%</f>
        <v>57.142857142857146</v>
      </c>
      <c r="I17" s="2">
        <f t="shared" si="3"/>
        <v>1</v>
      </c>
      <c r="J17">
        <v>13</v>
      </c>
      <c r="K17" s="14">
        <v>16</v>
      </c>
      <c r="L17" s="9" t="str">
        <f t="shared" si="0"/>
        <v>Laterite Soil Is Found In ___, ___ And ___</v>
      </c>
      <c r="M17" s="38"/>
      <c r="O17" s="34" t="s">
        <v>813</v>
      </c>
      <c r="P17" s="5" t="s">
        <v>829</v>
      </c>
    </row>
    <row r="18" spans="1:16" ht="17.100000000000001" customHeight="1" x14ac:dyDescent="0.25">
      <c r="A18" s="2">
        <v>10</v>
      </c>
      <c r="B18" s="5" t="s">
        <v>847</v>
      </c>
      <c r="C18" s="5">
        <f>COUNTIF($D$18:$D$27,D18)</f>
        <v>1</v>
      </c>
      <c r="D18">
        <v>2</v>
      </c>
      <c r="E18" s="7">
        <v>1</v>
      </c>
      <c r="F18" s="5" t="str">
        <f>VLOOKUP(D18,$A$24:$B$45,2)</f>
        <v>What Are Vedas?</v>
      </c>
      <c r="I18" s="2">
        <f t="shared" si="3"/>
        <v>1</v>
      </c>
      <c r="J18">
        <v>12</v>
      </c>
      <c r="K18" s="14">
        <v>17</v>
      </c>
      <c r="L18" s="9" t="str">
        <f t="shared" si="0"/>
        <v>___ Is The Top Layer On The Earths Surface</v>
      </c>
      <c r="M18" s="38"/>
      <c r="O18" s="34" t="s">
        <v>813</v>
      </c>
      <c r="P18" s="5" t="s">
        <v>830</v>
      </c>
    </row>
    <row r="19" spans="1:16" ht="17.100000000000001" customHeight="1" x14ac:dyDescent="0.25">
      <c r="A19" s="2">
        <v>11</v>
      </c>
      <c r="B19" s="5" t="s">
        <v>848</v>
      </c>
      <c r="C19" s="5">
        <f t="shared" ref="C19:C27" si="6">COUNTIF($D$18:$D$27,D19)</f>
        <v>1</v>
      </c>
      <c r="D19">
        <v>20</v>
      </c>
      <c r="E19" s="7">
        <v>2</v>
      </c>
      <c r="F19" s="5" t="str">
        <f t="shared" ref="F19:F27" si="7">VLOOKUP(D19,$A$24:$B$45,2)</f>
        <v>What Is Alluvium?</v>
      </c>
      <c r="I19" s="2">
        <f t="shared" si="3"/>
        <v>1</v>
      </c>
      <c r="J19">
        <v>9</v>
      </c>
      <c r="K19" s="15">
        <v>18</v>
      </c>
      <c r="L19" s="9" t="str">
        <f t="shared" si="0"/>
        <v>The Chief Of Janas Is Called ___</v>
      </c>
      <c r="M19" s="38"/>
      <c r="O19" s="34" t="s">
        <v>813</v>
      </c>
      <c r="P19" s="5" t="s">
        <v>831</v>
      </c>
    </row>
    <row r="20" spans="1:16" ht="17.100000000000001" customHeight="1" x14ac:dyDescent="0.25">
      <c r="A20" s="2">
        <v>12</v>
      </c>
      <c r="B20" s="5" t="s">
        <v>849</v>
      </c>
      <c r="C20" s="5">
        <f t="shared" si="6"/>
        <v>1</v>
      </c>
      <c r="D20">
        <v>8</v>
      </c>
      <c r="E20" s="7">
        <v>3</v>
      </c>
      <c r="F20" s="5" t="str">
        <f t="shared" si="7"/>
        <v>Where Do We Find Petroleum In India?</v>
      </c>
      <c r="I20" s="2">
        <f t="shared" si="3"/>
        <v>1</v>
      </c>
      <c r="J20">
        <v>6</v>
      </c>
      <c r="K20" s="15">
        <v>19</v>
      </c>
      <c r="L20" s="9" t="str">
        <f t="shared" si="0"/>
        <v>The Most Famous Ruler Of Maghada Is ___</v>
      </c>
      <c r="M20" s="38"/>
      <c r="O20" s="34" t="s">
        <v>812</v>
      </c>
      <c r="P20" s="35" t="s">
        <v>832</v>
      </c>
    </row>
    <row r="21" spans="1:16" ht="17.100000000000001" customHeight="1" x14ac:dyDescent="0.25">
      <c r="A21" s="2">
        <v>13</v>
      </c>
      <c r="B21" s="5" t="s">
        <v>850</v>
      </c>
      <c r="C21" s="5">
        <f t="shared" si="6"/>
        <v>1</v>
      </c>
      <c r="D21">
        <v>12</v>
      </c>
      <c r="E21" s="7">
        <v>4</v>
      </c>
      <c r="F21" s="5" t="str">
        <f t="shared" si="7"/>
        <v>What Is An Industry?</v>
      </c>
      <c r="I21" s="2">
        <f t="shared" si="3"/>
        <v>1</v>
      </c>
      <c r="J21">
        <v>24</v>
      </c>
      <c r="K21" s="2">
        <v>20</v>
      </c>
      <c r="L21" s="9" t="str">
        <f t="shared" si="0"/>
        <v>To protect the people from enemies is one of the duties of ___</v>
      </c>
      <c r="M21" s="38"/>
      <c r="O21" s="34" t="s">
        <v>812</v>
      </c>
      <c r="P21" s="35" t="s">
        <v>833</v>
      </c>
    </row>
    <row r="22" spans="1:16" ht="17.100000000000001" customHeight="1" x14ac:dyDescent="0.25">
      <c r="A22" s="2">
        <v>14</v>
      </c>
      <c r="B22" s="5" t="s">
        <v>851</v>
      </c>
      <c r="C22" s="5">
        <f t="shared" si="6"/>
        <v>1</v>
      </c>
      <c r="D22">
        <v>17</v>
      </c>
      <c r="E22" s="7">
        <v>5</v>
      </c>
      <c r="F22" s="5" t="str">
        <f t="shared" si="7"/>
        <v>Where Do We Find Deciduous Forests?</v>
      </c>
      <c r="J22" s="62"/>
      <c r="K22" s="62"/>
      <c r="L22" s="64"/>
      <c r="M22" s="64"/>
      <c r="O22" s="34" t="s">
        <v>812</v>
      </c>
      <c r="P22" s="35" t="s">
        <v>834</v>
      </c>
    </row>
    <row r="23" spans="1:16" ht="17.100000000000001" customHeight="1" x14ac:dyDescent="0.25">
      <c r="A23" s="2">
        <v>15</v>
      </c>
      <c r="B23" s="5" t="s">
        <v>852</v>
      </c>
      <c r="C23" s="5">
        <f t="shared" si="6"/>
        <v>1</v>
      </c>
      <c r="D23">
        <v>13</v>
      </c>
      <c r="E23" s="7">
        <v>6</v>
      </c>
      <c r="F23" s="5" t="str">
        <f t="shared" si="7"/>
        <v>Name The States Where Maize Is Grown?</v>
      </c>
      <c r="J23" s="62"/>
      <c r="K23" s="62"/>
      <c r="L23" s="62"/>
      <c r="M23" s="62"/>
      <c r="O23" s="34" t="s">
        <v>812</v>
      </c>
      <c r="P23" s="35" t="s">
        <v>835</v>
      </c>
    </row>
    <row r="24" spans="1:16" ht="17.100000000000001" customHeight="1" x14ac:dyDescent="0.25">
      <c r="A24" s="4" t="s">
        <v>0</v>
      </c>
      <c r="B24" s="4" t="s">
        <v>875</v>
      </c>
      <c r="C24" s="5">
        <f t="shared" si="6"/>
        <v>1</v>
      </c>
      <c r="D24">
        <v>10</v>
      </c>
      <c r="E24" s="7">
        <v>7</v>
      </c>
      <c r="F24" s="5" t="str">
        <f t="shared" si="7"/>
        <v>Who Founded Mughal Empire In India?</v>
      </c>
      <c r="J24" s="62"/>
      <c r="K24" s="62"/>
      <c r="L24" s="62"/>
      <c r="M24" s="62"/>
      <c r="O24" s="34" t="s">
        <v>812</v>
      </c>
      <c r="P24" s="35" t="s">
        <v>836</v>
      </c>
    </row>
    <row r="25" spans="1:16" ht="17.100000000000001" customHeight="1" x14ac:dyDescent="0.25">
      <c r="A25" s="2">
        <v>1</v>
      </c>
      <c r="B25" s="5" t="s">
        <v>853</v>
      </c>
      <c r="C25" s="5">
        <f t="shared" si="6"/>
        <v>1</v>
      </c>
      <c r="D25">
        <v>7</v>
      </c>
      <c r="E25" s="7">
        <v>8</v>
      </c>
      <c r="F25" s="5" t="str">
        <f t="shared" si="7"/>
        <v>What Is Mining?</v>
      </c>
      <c r="J25" s="62"/>
      <c r="K25" s="62"/>
      <c r="L25" s="62"/>
      <c r="M25" s="62"/>
      <c r="O25" s="34" t="s">
        <v>812</v>
      </c>
      <c r="P25" s="35" t="s">
        <v>837</v>
      </c>
    </row>
    <row r="26" spans="1:16" ht="17.100000000000001" customHeight="1" x14ac:dyDescent="0.25">
      <c r="A26" s="2">
        <v>2</v>
      </c>
      <c r="B26" s="5" t="s">
        <v>854</v>
      </c>
      <c r="C26" s="5">
        <f t="shared" si="6"/>
        <v>1</v>
      </c>
      <c r="D26">
        <v>14</v>
      </c>
      <c r="E26" s="7">
        <v>9</v>
      </c>
      <c r="F26" s="5" t="str">
        <f t="shared" si="7"/>
        <v>What Are Cash Crops?</v>
      </c>
      <c r="J26" s="62"/>
      <c r="K26" s="62"/>
      <c r="L26" s="62"/>
      <c r="M26" s="62"/>
      <c r="O26" s="34" t="s">
        <v>811</v>
      </c>
      <c r="P26" s="36" t="s">
        <v>838</v>
      </c>
    </row>
    <row r="27" spans="1:16" ht="17.100000000000001" customHeight="1" x14ac:dyDescent="0.25">
      <c r="A27" s="2">
        <v>3</v>
      </c>
      <c r="B27" s="5" t="s">
        <v>855</v>
      </c>
      <c r="C27" s="5">
        <f t="shared" si="6"/>
        <v>1</v>
      </c>
      <c r="D27">
        <v>6</v>
      </c>
      <c r="E27" s="7">
        <v>10</v>
      </c>
      <c r="F27" s="5" t="str">
        <f t="shared" si="7"/>
        <v>Name The States Where Mountain Soil Is Found?</v>
      </c>
      <c r="J27" s="66"/>
      <c r="K27" s="66"/>
      <c r="L27" s="66"/>
      <c r="M27" s="66"/>
      <c r="O27" s="34" t="s">
        <v>811</v>
      </c>
      <c r="P27" s="36" t="s">
        <v>839</v>
      </c>
    </row>
    <row r="28" spans="1:16" ht="17.100000000000001" customHeight="1" x14ac:dyDescent="0.25">
      <c r="A28" s="2">
        <v>4</v>
      </c>
      <c r="B28" s="5" t="s">
        <v>856</v>
      </c>
      <c r="E28" s="3" t="s">
        <v>1116</v>
      </c>
      <c r="F28" s="3" t="str">
        <f>B47</f>
        <v>Define the Following (each carries 1 mark)</v>
      </c>
      <c r="J28" s="62"/>
      <c r="K28" s="62"/>
      <c r="L28" s="62"/>
      <c r="M28" s="62"/>
      <c r="O28" s="34" t="s">
        <v>811</v>
      </c>
      <c r="P28" s="36" t="s">
        <v>840</v>
      </c>
    </row>
    <row r="29" spans="1:16" ht="17.100000000000001" customHeight="1" x14ac:dyDescent="0.25">
      <c r="A29" s="2">
        <v>5</v>
      </c>
      <c r="B29" s="5" t="s">
        <v>857</v>
      </c>
      <c r="C29" s="5">
        <f>COUNTIF($D$29:$D$43,D29)</f>
        <v>1</v>
      </c>
      <c r="D29">
        <v>6</v>
      </c>
      <c r="E29" s="37">
        <v>1</v>
      </c>
      <c r="F29" s="65" t="str">
        <f>VLOOKUP(D29,$A$48:$B$65,2)</f>
        <v>What Is Porceline?</v>
      </c>
      <c r="G29" s="65"/>
      <c r="J29" s="62"/>
      <c r="K29" s="62"/>
      <c r="L29" s="62"/>
      <c r="M29" s="62"/>
      <c r="O29" s="34" t="s">
        <v>811</v>
      </c>
      <c r="P29" s="36" t="s">
        <v>841</v>
      </c>
    </row>
    <row r="30" spans="1:16" ht="17.100000000000001" customHeight="1" x14ac:dyDescent="0.25">
      <c r="A30" s="2">
        <v>6</v>
      </c>
      <c r="B30" s="5" t="s">
        <v>858</v>
      </c>
      <c r="C30" s="5">
        <f t="shared" ref="C30:C43" si="8">COUNTIF($D$29:$D$43,D30)</f>
        <v>1</v>
      </c>
      <c r="D30">
        <v>15</v>
      </c>
      <c r="E30" s="37">
        <v>2</v>
      </c>
      <c r="F30" s="65" t="str">
        <f t="shared" ref="F30:F43" si="9">VLOOKUP(D30,$A$48:$B$65,2)</f>
        <v>What Is Basin?</v>
      </c>
      <c r="G30" s="65"/>
      <c r="J30" s="62"/>
      <c r="K30" s="62"/>
      <c r="L30" s="62"/>
      <c r="M30" s="62"/>
      <c r="O30" s="34" t="s">
        <v>811</v>
      </c>
      <c r="P30" s="36" t="s">
        <v>842</v>
      </c>
    </row>
    <row r="31" spans="1:16" ht="17.100000000000001" customHeight="1" x14ac:dyDescent="0.25">
      <c r="A31" s="2">
        <v>7</v>
      </c>
      <c r="B31" s="5" t="s">
        <v>859</v>
      </c>
      <c r="C31" s="5">
        <f t="shared" si="8"/>
        <v>1</v>
      </c>
      <c r="D31">
        <v>11</v>
      </c>
      <c r="E31" s="37">
        <v>3</v>
      </c>
      <c r="F31" s="65" t="str">
        <f t="shared" si="9"/>
        <v>What Is Delta?</v>
      </c>
      <c r="G31" s="65"/>
      <c r="J31" s="62"/>
      <c r="K31" s="62"/>
      <c r="L31" s="62"/>
      <c r="M31" s="62"/>
      <c r="O31" s="34" t="s">
        <v>811</v>
      </c>
      <c r="P31" s="36" t="s">
        <v>843</v>
      </c>
    </row>
    <row r="32" spans="1:16" ht="17.100000000000001" customHeight="1" x14ac:dyDescent="0.25">
      <c r="A32" s="2">
        <v>8</v>
      </c>
      <c r="B32" s="5" t="s">
        <v>860</v>
      </c>
      <c r="C32" s="5">
        <f t="shared" si="8"/>
        <v>1</v>
      </c>
      <c r="D32">
        <v>18</v>
      </c>
      <c r="E32" s="37">
        <v>4</v>
      </c>
      <c r="F32" s="65" t="str">
        <f t="shared" si="9"/>
        <v>What Are Sanddunes?</v>
      </c>
      <c r="G32" s="65"/>
      <c r="J32" s="62"/>
      <c r="K32" s="62"/>
      <c r="L32" s="62"/>
      <c r="M32" s="62"/>
      <c r="O32" s="34" t="s">
        <v>811</v>
      </c>
      <c r="P32" s="36" t="s">
        <v>844</v>
      </c>
    </row>
    <row r="33" spans="1:16" ht="17.100000000000001" customHeight="1" x14ac:dyDescent="0.25">
      <c r="A33" s="2">
        <v>9</v>
      </c>
      <c r="B33" s="5" t="s">
        <v>861</v>
      </c>
      <c r="C33" s="5">
        <f t="shared" si="8"/>
        <v>1</v>
      </c>
      <c r="D33">
        <v>17</v>
      </c>
      <c r="E33" s="37">
        <v>5</v>
      </c>
      <c r="F33" s="65" t="str">
        <f t="shared" si="9"/>
        <v>What Are Canals?</v>
      </c>
      <c r="G33" s="65"/>
      <c r="H33" s="1">
        <f>15/18%</f>
        <v>83.333333333333343</v>
      </c>
      <c r="J33" s="62"/>
      <c r="K33" s="62"/>
      <c r="L33" s="62"/>
      <c r="M33" s="62"/>
      <c r="O33" s="34" t="s">
        <v>811</v>
      </c>
      <c r="P33" s="36" t="s">
        <v>845</v>
      </c>
    </row>
    <row r="34" spans="1:16" ht="17.100000000000001" customHeight="1" x14ac:dyDescent="0.25">
      <c r="A34" s="2">
        <v>10</v>
      </c>
      <c r="B34" s="5" t="s">
        <v>862</v>
      </c>
      <c r="C34" s="5">
        <f t="shared" si="8"/>
        <v>1</v>
      </c>
      <c r="D34">
        <v>5</v>
      </c>
      <c r="E34" s="37">
        <v>6</v>
      </c>
      <c r="F34" s="65" t="str">
        <f t="shared" si="9"/>
        <v>What Is Fertilizer?</v>
      </c>
      <c r="G34" s="65"/>
      <c r="J34" s="62"/>
      <c r="K34" s="62"/>
      <c r="L34" s="62"/>
      <c r="M34" s="62"/>
      <c r="O34" s="34" t="s">
        <v>811</v>
      </c>
      <c r="P34" s="36" t="s">
        <v>846</v>
      </c>
    </row>
    <row r="35" spans="1:16" ht="17.100000000000001" customHeight="1" x14ac:dyDescent="0.25">
      <c r="A35" s="2">
        <v>11</v>
      </c>
      <c r="B35" s="5" t="s">
        <v>863</v>
      </c>
      <c r="C35" s="5">
        <f t="shared" si="8"/>
        <v>1</v>
      </c>
      <c r="D35">
        <v>13</v>
      </c>
      <c r="E35" s="37">
        <v>7</v>
      </c>
      <c r="F35" s="65" t="str">
        <f t="shared" si="9"/>
        <v>What Is Poacher?</v>
      </c>
      <c r="G35" s="65"/>
      <c r="J35" s="62"/>
      <c r="K35" s="62"/>
      <c r="L35" s="62"/>
      <c r="M35" s="62"/>
      <c r="O35" s="34" t="s">
        <v>811</v>
      </c>
      <c r="P35" s="36" t="s">
        <v>847</v>
      </c>
    </row>
    <row r="36" spans="1:16" ht="17.100000000000001" customHeight="1" x14ac:dyDescent="0.25">
      <c r="A36" s="2">
        <v>12</v>
      </c>
      <c r="B36" s="5" t="s">
        <v>864</v>
      </c>
      <c r="C36" s="5">
        <f t="shared" si="8"/>
        <v>1</v>
      </c>
      <c r="D36">
        <v>10</v>
      </c>
      <c r="E36" s="37">
        <v>8</v>
      </c>
      <c r="F36" s="65" t="str">
        <f>VLOOKUP(D36,$A$48:$B$65,2)</f>
        <v>What Are Large Scale Industries?</v>
      </c>
      <c r="G36" s="65"/>
      <c r="J36" s="62"/>
      <c r="K36" s="62"/>
      <c r="L36" s="62"/>
      <c r="M36" s="62"/>
      <c r="O36" s="34" t="s">
        <v>811</v>
      </c>
      <c r="P36" s="36" t="s">
        <v>848</v>
      </c>
    </row>
    <row r="37" spans="1:16" ht="17.100000000000001" customHeight="1" x14ac:dyDescent="0.25">
      <c r="A37" s="2">
        <v>13</v>
      </c>
      <c r="B37" s="5" t="s">
        <v>865</v>
      </c>
      <c r="C37" s="5">
        <f t="shared" si="8"/>
        <v>1</v>
      </c>
      <c r="D37">
        <v>2</v>
      </c>
      <c r="E37" s="37">
        <v>9</v>
      </c>
      <c r="F37" s="65" t="str">
        <f t="shared" si="9"/>
        <v>What Is Civilisation?</v>
      </c>
      <c r="G37" s="65"/>
      <c r="J37" s="62"/>
      <c r="K37" s="62"/>
      <c r="L37" s="62"/>
      <c r="M37" s="62"/>
      <c r="O37" s="34" t="s">
        <v>811</v>
      </c>
      <c r="P37" s="36" t="s">
        <v>849</v>
      </c>
    </row>
    <row r="38" spans="1:16" ht="17.100000000000001" customHeight="1" x14ac:dyDescent="0.25">
      <c r="A38" s="2">
        <v>14</v>
      </c>
      <c r="B38" s="5" t="s">
        <v>866</v>
      </c>
      <c r="C38" s="5">
        <f t="shared" si="8"/>
        <v>1</v>
      </c>
      <c r="D38">
        <v>1</v>
      </c>
      <c r="E38" s="37">
        <v>10</v>
      </c>
      <c r="F38" s="65" t="str">
        <f t="shared" si="9"/>
        <v>What Is Dynasty?</v>
      </c>
      <c r="G38" s="65"/>
      <c r="J38" s="62"/>
      <c r="K38" s="62"/>
      <c r="L38" s="62"/>
      <c r="M38" s="62"/>
      <c r="O38" s="34" t="s">
        <v>811</v>
      </c>
      <c r="P38" s="36" t="s">
        <v>850</v>
      </c>
    </row>
    <row r="39" spans="1:16" ht="17.100000000000001" customHeight="1" x14ac:dyDescent="0.25">
      <c r="A39" s="2">
        <v>15</v>
      </c>
      <c r="B39" s="5" t="s">
        <v>867</v>
      </c>
      <c r="C39" s="5">
        <f t="shared" si="8"/>
        <v>1</v>
      </c>
      <c r="D39">
        <v>7</v>
      </c>
      <c r="E39" s="37">
        <v>11</v>
      </c>
      <c r="F39" s="65" t="str">
        <f t="shared" si="9"/>
        <v>What Is Edict?</v>
      </c>
      <c r="G39" s="65"/>
      <c r="J39" s="62"/>
      <c r="K39" s="62"/>
      <c r="L39" s="62"/>
      <c r="M39" s="62"/>
      <c r="O39" s="34" t="s">
        <v>811</v>
      </c>
      <c r="P39" s="36" t="s">
        <v>851</v>
      </c>
    </row>
    <row r="40" spans="1:16" ht="17.100000000000001" customHeight="1" x14ac:dyDescent="0.25">
      <c r="A40" s="2">
        <v>16</v>
      </c>
      <c r="B40" s="5" t="s">
        <v>868</v>
      </c>
      <c r="C40" s="5">
        <f t="shared" si="8"/>
        <v>1</v>
      </c>
      <c r="D40">
        <v>8</v>
      </c>
      <c r="E40" s="37">
        <v>12</v>
      </c>
      <c r="F40" s="65" t="str">
        <f t="shared" si="9"/>
        <v>What Is Emblem?</v>
      </c>
      <c r="G40" s="65"/>
      <c r="J40" s="62"/>
      <c r="K40" s="62"/>
      <c r="L40" s="62"/>
      <c r="M40" s="62"/>
      <c r="O40" s="34" t="s">
        <v>811</v>
      </c>
      <c r="P40" s="36" t="s">
        <v>852</v>
      </c>
    </row>
    <row r="41" spans="1:16" ht="17.100000000000001" customHeight="1" x14ac:dyDescent="0.25">
      <c r="A41" s="2">
        <v>17</v>
      </c>
      <c r="B41" s="5" t="s">
        <v>869</v>
      </c>
      <c r="C41" s="5">
        <f t="shared" si="8"/>
        <v>1</v>
      </c>
      <c r="D41">
        <v>3</v>
      </c>
      <c r="E41" s="37">
        <v>13</v>
      </c>
      <c r="F41" s="65" t="str">
        <f t="shared" si="9"/>
        <v>What Is Kingdom?</v>
      </c>
      <c r="G41" s="65"/>
      <c r="J41" s="62"/>
      <c r="K41" s="62"/>
      <c r="L41" s="62"/>
      <c r="M41" s="62"/>
      <c r="O41" s="34" t="s">
        <v>810</v>
      </c>
      <c r="P41" s="5" t="s">
        <v>853</v>
      </c>
    </row>
    <row r="42" spans="1:16" ht="17.100000000000001" customHeight="1" x14ac:dyDescent="0.25">
      <c r="A42" s="2">
        <v>18</v>
      </c>
      <c r="B42" s="5" t="s">
        <v>870</v>
      </c>
      <c r="C42" s="5">
        <f t="shared" si="8"/>
        <v>1</v>
      </c>
      <c r="D42">
        <v>12</v>
      </c>
      <c r="E42" s="37">
        <v>14</v>
      </c>
      <c r="F42" s="65" t="str">
        <f t="shared" si="9"/>
        <v>What Are Mangroves?</v>
      </c>
      <c r="G42" s="65"/>
      <c r="J42" s="62"/>
      <c r="K42" s="62"/>
      <c r="L42" s="62"/>
      <c r="M42" s="62"/>
      <c r="O42" s="34" t="s">
        <v>810</v>
      </c>
      <c r="P42" s="5" t="s">
        <v>854</v>
      </c>
    </row>
    <row r="43" spans="1:16" ht="17.100000000000001" customHeight="1" x14ac:dyDescent="0.25">
      <c r="A43" s="2">
        <v>19</v>
      </c>
      <c r="B43" s="5" t="s">
        <v>871</v>
      </c>
      <c r="C43" s="5">
        <f t="shared" si="8"/>
        <v>1</v>
      </c>
      <c r="D43">
        <v>4</v>
      </c>
      <c r="E43" s="37">
        <v>15</v>
      </c>
      <c r="F43" s="65" t="str">
        <f t="shared" si="9"/>
        <v>What Is Humus?</v>
      </c>
      <c r="G43" s="65"/>
      <c r="J43" s="62"/>
      <c r="K43" s="62"/>
      <c r="L43" s="62"/>
      <c r="M43" s="62"/>
      <c r="O43" s="34" t="s">
        <v>810</v>
      </c>
      <c r="P43" s="5" t="s">
        <v>855</v>
      </c>
    </row>
    <row r="44" spans="1:16" ht="17.100000000000001" customHeight="1" x14ac:dyDescent="0.25">
      <c r="A44" s="2">
        <v>20</v>
      </c>
      <c r="B44" s="5" t="s">
        <v>872</v>
      </c>
      <c r="C44" s="5"/>
      <c r="F44" s="67"/>
      <c r="G44" s="68"/>
      <c r="O44" s="34" t="s">
        <v>810</v>
      </c>
      <c r="P44" s="5" t="s">
        <v>856</v>
      </c>
    </row>
    <row r="45" spans="1:16" ht="17.100000000000001" customHeight="1" x14ac:dyDescent="0.25">
      <c r="A45" s="2">
        <v>21</v>
      </c>
      <c r="B45" s="5" t="s">
        <v>873</v>
      </c>
      <c r="O45" s="34" t="s">
        <v>810</v>
      </c>
      <c r="P45" s="5" t="s">
        <v>857</v>
      </c>
    </row>
    <row r="46" spans="1:16" ht="17.100000000000001" customHeight="1" x14ac:dyDescent="0.25">
      <c r="B46" s="5"/>
      <c r="O46" s="34"/>
      <c r="P46" s="5"/>
    </row>
    <row r="47" spans="1:16" ht="17.100000000000001" customHeight="1" x14ac:dyDescent="0.25">
      <c r="A47" s="4" t="s">
        <v>0</v>
      </c>
      <c r="B47" s="4" t="s">
        <v>876</v>
      </c>
      <c r="O47" s="34" t="s">
        <v>810</v>
      </c>
      <c r="P47" s="5" t="s">
        <v>866</v>
      </c>
    </row>
    <row r="48" spans="1:16" ht="17.100000000000001" customHeight="1" x14ac:dyDescent="0.25">
      <c r="A48" s="2">
        <v>1</v>
      </c>
      <c r="B48" s="5" t="s">
        <v>814</v>
      </c>
      <c r="O48" s="34" t="s">
        <v>810</v>
      </c>
      <c r="P48" s="5" t="s">
        <v>867</v>
      </c>
    </row>
    <row r="49" spans="1:16" ht="17.100000000000001" customHeight="1" x14ac:dyDescent="0.25">
      <c r="A49" s="2">
        <v>2</v>
      </c>
      <c r="B49" s="5" t="s">
        <v>815</v>
      </c>
      <c r="O49" s="34" t="s">
        <v>810</v>
      </c>
      <c r="P49" s="5" t="s">
        <v>868</v>
      </c>
    </row>
    <row r="50" spans="1:16" ht="17.100000000000001" customHeight="1" x14ac:dyDescent="0.25">
      <c r="A50" s="2">
        <v>3</v>
      </c>
      <c r="B50" s="5" t="s">
        <v>816</v>
      </c>
      <c r="O50" s="34" t="s">
        <v>810</v>
      </c>
      <c r="P50" s="5" t="s">
        <v>869</v>
      </c>
    </row>
    <row r="51" spans="1:16" ht="17.100000000000001" customHeight="1" x14ac:dyDescent="0.25">
      <c r="A51" s="2">
        <v>4</v>
      </c>
      <c r="B51" s="5" t="s">
        <v>817</v>
      </c>
      <c r="O51" s="34" t="s">
        <v>810</v>
      </c>
      <c r="P51" s="5" t="s">
        <v>870</v>
      </c>
    </row>
    <row r="52" spans="1:16" ht="17.100000000000001" customHeight="1" x14ac:dyDescent="0.25">
      <c r="A52" s="2">
        <v>5</v>
      </c>
      <c r="B52" s="5" t="s">
        <v>818</v>
      </c>
      <c r="O52" s="34" t="s">
        <v>810</v>
      </c>
      <c r="P52" s="5" t="s">
        <v>871</v>
      </c>
    </row>
    <row r="53" spans="1:16" ht="17.100000000000001" customHeight="1" x14ac:dyDescent="0.25">
      <c r="A53" s="2">
        <v>6</v>
      </c>
      <c r="B53" s="5" t="s">
        <v>819</v>
      </c>
      <c r="O53" s="34" t="s">
        <v>810</v>
      </c>
      <c r="P53" s="5" t="s">
        <v>872</v>
      </c>
    </row>
    <row r="54" spans="1:16" ht="17.100000000000001" customHeight="1" x14ac:dyDescent="0.25">
      <c r="A54" s="2">
        <v>7</v>
      </c>
      <c r="B54" s="5" t="s">
        <v>820</v>
      </c>
      <c r="O54" s="34" t="s">
        <v>810</v>
      </c>
      <c r="P54" s="5" t="s">
        <v>873</v>
      </c>
    </row>
    <row r="55" spans="1:16" ht="17.100000000000001" customHeight="1" x14ac:dyDescent="0.25">
      <c r="A55" s="2">
        <v>8</v>
      </c>
      <c r="B55" s="5" t="s">
        <v>821</v>
      </c>
    </row>
    <row r="56" spans="1:16" ht="17.100000000000001" customHeight="1" x14ac:dyDescent="0.25">
      <c r="A56" s="2">
        <v>9</v>
      </c>
      <c r="B56" s="5" t="s">
        <v>822</v>
      </c>
    </row>
    <row r="57" spans="1:16" ht="17.100000000000001" customHeight="1" x14ac:dyDescent="0.25">
      <c r="A57" s="2">
        <v>10</v>
      </c>
      <c r="B57" s="5" t="s">
        <v>823</v>
      </c>
    </row>
    <row r="58" spans="1:16" ht="17.100000000000001" customHeight="1" x14ac:dyDescent="0.25">
      <c r="A58" s="2">
        <v>11</v>
      </c>
      <c r="B58" s="5" t="s">
        <v>824</v>
      </c>
    </row>
    <row r="59" spans="1:16" ht="17.100000000000001" customHeight="1" x14ac:dyDescent="0.25">
      <c r="A59" s="2">
        <v>12</v>
      </c>
      <c r="B59" s="5" t="s">
        <v>825</v>
      </c>
    </row>
    <row r="60" spans="1:16" ht="17.100000000000001" customHeight="1" x14ac:dyDescent="0.25">
      <c r="A60" s="2">
        <v>13</v>
      </c>
      <c r="B60" s="5" t="s">
        <v>826</v>
      </c>
    </row>
    <row r="61" spans="1:16" ht="17.100000000000001" customHeight="1" x14ac:dyDescent="0.25">
      <c r="A61" s="2">
        <v>14</v>
      </c>
      <c r="B61" s="5" t="s">
        <v>827</v>
      </c>
    </row>
    <row r="62" spans="1:16" ht="17.100000000000001" customHeight="1" x14ac:dyDescent="0.25">
      <c r="A62" s="2">
        <v>15</v>
      </c>
      <c r="B62" s="5" t="s">
        <v>828</v>
      </c>
    </row>
    <row r="63" spans="1:16" ht="17.100000000000001" customHeight="1" x14ac:dyDescent="0.25">
      <c r="A63" s="2">
        <v>16</v>
      </c>
      <c r="B63" s="5" t="s">
        <v>829</v>
      </c>
    </row>
    <row r="64" spans="1:16" ht="17.100000000000001" customHeight="1" x14ac:dyDescent="0.25">
      <c r="A64" s="2">
        <v>17</v>
      </c>
      <c r="B64" s="5" t="s">
        <v>830</v>
      </c>
    </row>
    <row r="65" spans="1:2" ht="17.100000000000001" customHeight="1" x14ac:dyDescent="0.25">
      <c r="A65" s="2">
        <v>18</v>
      </c>
      <c r="B65" s="5" t="s">
        <v>831</v>
      </c>
    </row>
    <row r="66" spans="1:2" ht="17.100000000000001" customHeight="1" x14ac:dyDescent="0.25">
      <c r="A66" s="4"/>
      <c r="B66" s="4" t="s">
        <v>330</v>
      </c>
    </row>
    <row r="67" spans="1:2" ht="17.100000000000001" customHeight="1" x14ac:dyDescent="0.25">
      <c r="A67" s="2">
        <v>1</v>
      </c>
      <c r="B67" s="1" t="s">
        <v>142</v>
      </c>
    </row>
    <row r="68" spans="1:2" ht="17.100000000000001" customHeight="1" x14ac:dyDescent="0.25">
      <c r="A68" s="2">
        <v>2</v>
      </c>
      <c r="B68" s="1" t="s">
        <v>143</v>
      </c>
    </row>
    <row r="69" spans="1:2" ht="17.100000000000001" customHeight="1" x14ac:dyDescent="0.25">
      <c r="A69" s="2">
        <v>3</v>
      </c>
      <c r="B69" s="1" t="s">
        <v>144</v>
      </c>
    </row>
    <row r="70" spans="1:2" ht="17.100000000000001" customHeight="1" x14ac:dyDescent="0.25">
      <c r="A70" s="2">
        <v>4</v>
      </c>
      <c r="B70" s="1" t="s">
        <v>145</v>
      </c>
    </row>
    <row r="71" spans="1:2" ht="17.100000000000001" customHeight="1" x14ac:dyDescent="0.25">
      <c r="A71" s="2">
        <v>5</v>
      </c>
      <c r="B71" s="1" t="s">
        <v>146</v>
      </c>
    </row>
    <row r="72" spans="1:2" ht="17.100000000000001" customHeight="1" x14ac:dyDescent="0.25">
      <c r="A72" s="2">
        <v>6</v>
      </c>
      <c r="B72" s="1" t="s">
        <v>147</v>
      </c>
    </row>
    <row r="73" spans="1:2" ht="17.100000000000001" customHeight="1" x14ac:dyDescent="0.25">
      <c r="A73" s="2">
        <v>7</v>
      </c>
      <c r="B73" s="1" t="s">
        <v>148</v>
      </c>
    </row>
    <row r="74" spans="1:2" ht="17.100000000000001" customHeight="1" x14ac:dyDescent="0.25">
      <c r="A74" s="2">
        <v>8</v>
      </c>
      <c r="B74" s="1" t="s">
        <v>149</v>
      </c>
    </row>
    <row r="75" spans="1:2" ht="17.100000000000001" customHeight="1" x14ac:dyDescent="0.25">
      <c r="A75" s="2">
        <v>9</v>
      </c>
      <c r="B75" s="1" t="s">
        <v>150</v>
      </c>
    </row>
    <row r="76" spans="1:2" ht="17.100000000000001" customHeight="1" x14ac:dyDescent="0.25">
      <c r="A76" s="2">
        <v>10</v>
      </c>
      <c r="B76" s="1" t="s">
        <v>151</v>
      </c>
    </row>
    <row r="77" spans="1:2" ht="17.100000000000001" customHeight="1" x14ac:dyDescent="0.25">
      <c r="A77" s="2">
        <v>11</v>
      </c>
      <c r="B77" s="1" t="s">
        <v>152</v>
      </c>
    </row>
    <row r="78" spans="1:2" ht="17.100000000000001" customHeight="1" x14ac:dyDescent="0.25">
      <c r="A78" s="2">
        <v>12</v>
      </c>
      <c r="B78" s="1" t="s">
        <v>153</v>
      </c>
    </row>
    <row r="79" spans="1:2" ht="17.100000000000001" customHeight="1" x14ac:dyDescent="0.25">
      <c r="A79" s="2">
        <v>13</v>
      </c>
      <c r="B79" s="1" t="s">
        <v>154</v>
      </c>
    </row>
    <row r="80" spans="1:2" ht="17.100000000000001" customHeight="1" x14ac:dyDescent="0.25">
      <c r="A80" s="2">
        <v>14</v>
      </c>
      <c r="B80" s="1" t="s">
        <v>155</v>
      </c>
    </row>
    <row r="81" spans="1:2" ht="17.100000000000001" customHeight="1" x14ac:dyDescent="0.25">
      <c r="A81" s="2">
        <v>15</v>
      </c>
      <c r="B81" s="1" t="s">
        <v>156</v>
      </c>
    </row>
    <row r="82" spans="1:2" ht="17.100000000000001" customHeight="1" x14ac:dyDescent="0.25">
      <c r="A82" s="2">
        <v>16</v>
      </c>
      <c r="B82" s="1" t="s">
        <v>157</v>
      </c>
    </row>
    <row r="83" spans="1:2" ht="17.100000000000001" customHeight="1" x14ac:dyDescent="0.25">
      <c r="A83" s="2">
        <v>17</v>
      </c>
      <c r="B83" s="1" t="s">
        <v>158</v>
      </c>
    </row>
    <row r="84" spans="1:2" ht="17.100000000000001" customHeight="1" x14ac:dyDescent="0.25">
      <c r="A84" s="2">
        <v>18</v>
      </c>
      <c r="B84" s="1" t="s">
        <v>159</v>
      </c>
    </row>
    <row r="85" spans="1:2" ht="17.100000000000001" customHeight="1" x14ac:dyDescent="0.25">
      <c r="A85" s="2">
        <v>19</v>
      </c>
      <c r="B85" s="1" t="s">
        <v>160</v>
      </c>
    </row>
    <row r="86" spans="1:2" ht="17.100000000000001" customHeight="1" x14ac:dyDescent="0.25">
      <c r="A86" s="2">
        <v>20</v>
      </c>
      <c r="B86" s="1" t="s">
        <v>161</v>
      </c>
    </row>
    <row r="87" spans="1:2" ht="17.100000000000001" customHeight="1" x14ac:dyDescent="0.25">
      <c r="A87" s="2">
        <v>21</v>
      </c>
      <c r="B87" s="1" t="s">
        <v>162</v>
      </c>
    </row>
    <row r="88" spans="1:2" ht="17.100000000000001" customHeight="1" x14ac:dyDescent="0.25">
      <c r="A88" s="2">
        <v>22</v>
      </c>
      <c r="B88" s="1" t="s">
        <v>163</v>
      </c>
    </row>
    <row r="89" spans="1:2" ht="17.100000000000001" customHeight="1" x14ac:dyDescent="0.25">
      <c r="A89" s="2">
        <v>23</v>
      </c>
      <c r="B89" s="1" t="s">
        <v>164</v>
      </c>
    </row>
    <row r="90" spans="1:2" ht="17.100000000000001" customHeight="1" x14ac:dyDescent="0.25">
      <c r="A90" s="2">
        <v>24</v>
      </c>
      <c r="B90" s="1" t="s">
        <v>165</v>
      </c>
    </row>
    <row r="1048568" spans="10:13" ht="17.100000000000001" customHeight="1" x14ac:dyDescent="0.25">
      <c r="J1048568" s="62"/>
      <c r="K1048568" s="62"/>
      <c r="L1048568" s="62"/>
      <c r="M1048568" s="62"/>
    </row>
  </sheetData>
  <sortState ref="O2:P44">
    <sortCondition ref="O2:O44"/>
  </sortState>
  <mergeCells count="40">
    <mergeCell ref="F31:G31"/>
    <mergeCell ref="F32:G32"/>
    <mergeCell ref="F33:G33"/>
    <mergeCell ref="F41:G41"/>
    <mergeCell ref="F42:G42"/>
    <mergeCell ref="F43:G43"/>
    <mergeCell ref="F44:G44"/>
    <mergeCell ref="F36:G36"/>
    <mergeCell ref="F37:G37"/>
    <mergeCell ref="F38:G38"/>
    <mergeCell ref="F39:G39"/>
    <mergeCell ref="F40:G40"/>
    <mergeCell ref="L1:M1"/>
    <mergeCell ref="J22:M22"/>
    <mergeCell ref="J24:M24"/>
    <mergeCell ref="J23:M23"/>
    <mergeCell ref="F35:G35"/>
    <mergeCell ref="J25:M25"/>
    <mergeCell ref="J26:M26"/>
    <mergeCell ref="J27:M27"/>
    <mergeCell ref="J28:M28"/>
    <mergeCell ref="J29:M29"/>
    <mergeCell ref="J30:M30"/>
    <mergeCell ref="J31:M31"/>
    <mergeCell ref="J32:M32"/>
    <mergeCell ref="F34:G34"/>
    <mergeCell ref="F29:G29"/>
    <mergeCell ref="F30:G30"/>
    <mergeCell ref="J1048568:M1048568"/>
    <mergeCell ref="J33:M33"/>
    <mergeCell ref="J34:M34"/>
    <mergeCell ref="J35:M35"/>
    <mergeCell ref="J36:M36"/>
    <mergeCell ref="J37:M37"/>
    <mergeCell ref="J38:M38"/>
    <mergeCell ref="J39:M39"/>
    <mergeCell ref="J40:M40"/>
    <mergeCell ref="J41:M41"/>
    <mergeCell ref="J42:M42"/>
    <mergeCell ref="J43:M43"/>
  </mergeCells>
  <dataValidations disablePrompts="1" count="1">
    <dataValidation type="list" allowBlank="1" showInputMessage="1" showErrorMessage="1" sqref="O2:O54" xr:uid="{660257DB-7D78-47C9-ADCD-B19C46A900F2}">
      <formula1>"VSA,SA,EA,DTF"</formula1>
    </dataValidation>
  </dataValidations>
  <pageMargins left="0.39370078740157483" right="0.39370078740157483" top="0.78740157480314965" bottom="0.19685039370078741" header="0.31496062992125984" footer="0"/>
  <pageSetup paperSize="9" orientation="portrait" horizontalDpi="300" verticalDpi="300" r:id="rId1"/>
  <headerFooter>
    <oddHeader>&amp;CSocial Studies SA-II</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3076" r:id="rId4" name="Button 4">
              <controlPr defaultSize="0" print="0" autoFill="0" autoPict="0" macro="[0]!Sheet6.randomNumbers">
                <anchor>
                  <from>
                    <xdr:col>5</xdr:col>
                    <xdr:colOff>4972050</xdr:colOff>
                    <xdr:row>0</xdr:row>
                    <xdr:rowOff>0</xdr:rowOff>
                  </from>
                  <to>
                    <xdr:col>7</xdr:col>
                    <xdr:colOff>285750</xdr:colOff>
                    <xdr:row>1</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6C4DD-DC35-4716-A6F7-6F705C9DAD15}">
  <sheetPr codeName="Sheet4"/>
  <dimension ref="A1:L148"/>
  <sheetViews>
    <sheetView topLeftCell="A4" zoomScaleNormal="100" workbookViewId="0">
      <selection activeCell="B26" sqref="B26"/>
    </sheetView>
  </sheetViews>
  <sheetFormatPr defaultRowHeight="18" customHeight="1" x14ac:dyDescent="0.25"/>
  <cols>
    <col min="1" max="1" width="5.7109375" style="2" customWidth="1"/>
    <col min="2" max="2" width="64.5703125" style="1" customWidth="1"/>
    <col min="3" max="3" width="5.5703125" style="1" customWidth="1"/>
    <col min="4" max="4" width="4.85546875" style="2" bestFit="1" customWidth="1"/>
    <col min="5" max="5" width="5.85546875" style="2" customWidth="1"/>
    <col min="6" max="6" width="66.7109375" style="1" customWidth="1"/>
    <col min="7" max="7" width="19.7109375" style="1" customWidth="1"/>
    <col min="8" max="8" width="6.42578125" style="7" customWidth="1"/>
    <col min="9" max="9" width="5.7109375" customWidth="1"/>
    <col min="10" max="10" width="5.140625" customWidth="1"/>
    <col min="11" max="11" width="23.28515625" customWidth="1"/>
    <col min="12" max="12" width="68.28515625" customWidth="1"/>
  </cols>
  <sheetData>
    <row r="1" spans="1:12" ht="21" customHeight="1" x14ac:dyDescent="0.25">
      <c r="A1" s="4" t="s">
        <v>0</v>
      </c>
      <c r="B1" s="4" t="s">
        <v>329</v>
      </c>
      <c r="C1" s="8" t="s">
        <v>3</v>
      </c>
      <c r="D1" s="8" t="s">
        <v>1120</v>
      </c>
      <c r="E1" s="2" t="s">
        <v>0</v>
      </c>
      <c r="F1" s="69" t="str">
        <f>B1</f>
        <v>Questions - Each question 3 marks</v>
      </c>
      <c r="G1" s="69"/>
      <c r="H1" s="8" t="s">
        <v>3</v>
      </c>
      <c r="I1" s="8" t="s">
        <v>1122</v>
      </c>
      <c r="J1" s="40" t="s">
        <v>2</v>
      </c>
      <c r="K1" s="41" t="s">
        <v>5</v>
      </c>
      <c r="L1" s="41" t="s">
        <v>1</v>
      </c>
    </row>
    <row r="2" spans="1:12" ht="18" customHeight="1" x14ac:dyDescent="0.25">
      <c r="A2" s="2">
        <v>1</v>
      </c>
      <c r="B2" s="5" t="s">
        <v>9</v>
      </c>
      <c r="C2" s="5">
        <f>COUNTIF($D$2:$D$11,D2)</f>
        <v>1</v>
      </c>
      <c r="D2">
        <v>23</v>
      </c>
      <c r="E2" s="40">
        <v>1</v>
      </c>
      <c r="F2" s="65" t="str">
        <f>VLOOKUP(D2,$A$2:$B$27,2)</f>
        <v>How Does Water Get Polluted</v>
      </c>
      <c r="G2" s="65"/>
      <c r="H2" s="7">
        <f t="shared" ref="H2:H41" si="0">COUNTIF($I$2:$I$41,I2)</f>
        <v>1</v>
      </c>
      <c r="I2">
        <v>54</v>
      </c>
      <c r="J2" s="40">
        <v>1</v>
      </c>
      <c r="K2" s="38"/>
      <c r="L2" s="9" t="str">
        <f t="shared" ref="L2:L41" si="1">VLOOKUP(I2,$A$59:$B$148,2)</f>
        <v>Examples Of  Solvent ___, ___</v>
      </c>
    </row>
    <row r="3" spans="1:12" ht="18" customHeight="1" x14ac:dyDescent="0.25">
      <c r="A3" s="2">
        <v>2</v>
      </c>
      <c r="B3" s="5" t="s">
        <v>15</v>
      </c>
      <c r="C3" s="5">
        <f t="shared" ref="C3:C11" si="2">COUNTIF($D$2:$D$11,D3)</f>
        <v>1</v>
      </c>
      <c r="D3">
        <v>21</v>
      </c>
      <c r="E3" s="40">
        <v>2</v>
      </c>
      <c r="F3" s="65" t="str">
        <f t="shared" ref="F3:F11" si="3">VLOOKUP(D3,$A$2:$B$27,2)</f>
        <v>Why Is Ozone Layer Important</v>
      </c>
      <c r="G3" s="65"/>
      <c r="H3" s="7">
        <f t="shared" si="0"/>
        <v>1</v>
      </c>
      <c r="I3">
        <v>75</v>
      </c>
      <c r="J3" s="40">
        <v>2</v>
      </c>
      <c r="K3" s="38"/>
      <c r="L3" s="9" t="str">
        <f t="shared" si="1"/>
        <v>The First Person To Walk On The Moon Is ___</v>
      </c>
    </row>
    <row r="4" spans="1:12" ht="18" customHeight="1" x14ac:dyDescent="0.25">
      <c r="A4" s="2">
        <v>3</v>
      </c>
      <c r="B4" s="5" t="s">
        <v>10</v>
      </c>
      <c r="C4" s="5">
        <f t="shared" si="2"/>
        <v>1</v>
      </c>
      <c r="D4">
        <v>10</v>
      </c>
      <c r="E4" s="40">
        <v>3</v>
      </c>
      <c r="F4" s="65" t="str">
        <f t="shared" si="3"/>
        <v>What Is A Pulley, Give Examples</v>
      </c>
      <c r="G4" s="65"/>
      <c r="H4" s="7">
        <f t="shared" si="0"/>
        <v>1</v>
      </c>
      <c r="I4">
        <v>2</v>
      </c>
      <c r="J4" s="40">
        <v>3</v>
      </c>
      <c r="K4" s="38"/>
      <c r="L4" s="9" t="str">
        <f t="shared" si="1"/>
        <v>The First Ais Used To Treat Insect Bite Is Application Of ___</v>
      </c>
    </row>
    <row r="5" spans="1:12" ht="18" customHeight="1" x14ac:dyDescent="0.25">
      <c r="A5" s="2">
        <v>4</v>
      </c>
      <c r="B5" s="5" t="s">
        <v>6</v>
      </c>
      <c r="C5" s="5">
        <f t="shared" si="2"/>
        <v>1</v>
      </c>
      <c r="D5">
        <v>26</v>
      </c>
      <c r="E5" s="40">
        <v>4</v>
      </c>
      <c r="F5" s="65" t="str">
        <f t="shared" si="3"/>
        <v>How Do Harmful Things Get Into Air</v>
      </c>
      <c r="G5" s="65"/>
      <c r="H5" s="7">
        <f t="shared" si="0"/>
        <v>1</v>
      </c>
      <c r="I5">
        <v>19</v>
      </c>
      <c r="J5" s="40">
        <v>4</v>
      </c>
      <c r="K5" s="38"/>
      <c r="L5" s="9" t="str">
        <f t="shared" si="1"/>
        <v>Houses That Have Several Stories Are Called  ___</v>
      </c>
    </row>
    <row r="6" spans="1:12" ht="18" customHeight="1" x14ac:dyDescent="0.25">
      <c r="A6" s="2">
        <v>5</v>
      </c>
      <c r="B6" s="5" t="s">
        <v>14</v>
      </c>
      <c r="C6" s="5">
        <f t="shared" si="2"/>
        <v>1</v>
      </c>
      <c r="D6">
        <v>2</v>
      </c>
      <c r="E6" s="40">
        <v>5</v>
      </c>
      <c r="F6" s="65" t="str">
        <f t="shared" si="3"/>
        <v>How Can We Avoid Accidents</v>
      </c>
      <c r="G6" s="65"/>
      <c r="H6" s="7">
        <f t="shared" si="0"/>
        <v>1</v>
      </c>
      <c r="I6">
        <v>7</v>
      </c>
      <c r="J6" s="40">
        <v>5</v>
      </c>
      <c r="K6" s="38"/>
      <c r="L6" s="9" t="str">
        <f t="shared" si="1"/>
        <v>___ Are Caused By Carelessness And Hurry</v>
      </c>
    </row>
    <row r="7" spans="1:12" ht="18" customHeight="1" x14ac:dyDescent="0.25">
      <c r="A7" s="2">
        <v>6</v>
      </c>
      <c r="B7" s="5" t="s">
        <v>12</v>
      </c>
      <c r="C7" s="5">
        <f t="shared" si="2"/>
        <v>1</v>
      </c>
      <c r="D7">
        <v>25</v>
      </c>
      <c r="E7" s="40">
        <v>6</v>
      </c>
      <c r="F7" s="65" t="str">
        <f t="shared" si="3"/>
        <v>What Are The Things Youcan Do To Reduce Polution In Environment</v>
      </c>
      <c r="G7" s="65"/>
      <c r="H7" s="7">
        <f t="shared" si="0"/>
        <v>1</v>
      </c>
      <c r="I7">
        <v>10</v>
      </c>
      <c r="J7" s="40">
        <v>6</v>
      </c>
      <c r="K7" s="38"/>
      <c r="L7" s="9" t="str">
        <f t="shared" si="1"/>
        <v>Things Are Kept In A First Aid Box Are ___, ___</v>
      </c>
    </row>
    <row r="8" spans="1:12" ht="18" customHeight="1" x14ac:dyDescent="0.25">
      <c r="A8" s="2">
        <v>7</v>
      </c>
      <c r="B8" s="5" t="s">
        <v>8</v>
      </c>
      <c r="C8" s="5">
        <f t="shared" si="2"/>
        <v>1</v>
      </c>
      <c r="D8">
        <v>14</v>
      </c>
      <c r="E8" s="40">
        <v>7</v>
      </c>
      <c r="F8" s="65" t="str">
        <f t="shared" si="3"/>
        <v>Describe Solute And Solution With Examples</v>
      </c>
      <c r="G8" s="65"/>
      <c r="H8" s="7">
        <f t="shared" si="0"/>
        <v>1</v>
      </c>
      <c r="I8">
        <v>30</v>
      </c>
      <c r="J8" s="40">
        <v>7</v>
      </c>
      <c r="K8" s="38"/>
      <c r="L8" s="9" t="str">
        <f t="shared" si="1"/>
        <v>The People Who Study Weather Are Called ___</v>
      </c>
    </row>
    <row r="9" spans="1:12" ht="18" customHeight="1" x14ac:dyDescent="0.25">
      <c r="A9" s="2">
        <v>8</v>
      </c>
      <c r="B9" s="5" t="s">
        <v>11</v>
      </c>
      <c r="C9" s="5">
        <f t="shared" si="2"/>
        <v>1</v>
      </c>
      <c r="D9">
        <v>20</v>
      </c>
      <c r="E9" s="40">
        <v>8</v>
      </c>
      <c r="F9" s="65" t="str">
        <f t="shared" si="3"/>
        <v>What Is Global Warming</v>
      </c>
      <c r="G9" s="65"/>
      <c r="H9" s="7">
        <f t="shared" si="0"/>
        <v>1</v>
      </c>
      <c r="I9">
        <v>12</v>
      </c>
      <c r="J9" s="40">
        <v>8</v>
      </c>
      <c r="K9" s="38"/>
      <c r="L9" s="9" t="str">
        <f t="shared" si="1"/>
        <v>A ___ Lays The Water Pipes</v>
      </c>
    </row>
    <row r="10" spans="1:12" ht="18" customHeight="1" x14ac:dyDescent="0.25">
      <c r="A10" s="2">
        <v>9</v>
      </c>
      <c r="B10" s="5" t="s">
        <v>7</v>
      </c>
      <c r="C10" s="5">
        <f t="shared" si="2"/>
        <v>1</v>
      </c>
      <c r="D10">
        <v>16</v>
      </c>
      <c r="E10" s="40">
        <v>9</v>
      </c>
      <c r="F10" s="65" t="str">
        <f t="shared" si="3"/>
        <v>What Are Satellites</v>
      </c>
      <c r="G10" s="65"/>
      <c r="H10" s="7">
        <f t="shared" si="0"/>
        <v>1</v>
      </c>
      <c r="I10">
        <v>1</v>
      </c>
      <c r="J10" s="40">
        <v>9</v>
      </c>
      <c r="K10" s="38"/>
      <c r="L10" s="9" t="str">
        <f t="shared" si="1"/>
        <v>It Is Dangerous To Wear ___ Clothes In Kitchen</v>
      </c>
    </row>
    <row r="11" spans="1:12" ht="18" customHeight="1" x14ac:dyDescent="0.25">
      <c r="A11" s="2">
        <v>10</v>
      </c>
      <c r="B11" s="5" t="s">
        <v>13</v>
      </c>
      <c r="C11" s="5">
        <f t="shared" si="2"/>
        <v>1</v>
      </c>
      <c r="D11">
        <v>13</v>
      </c>
      <c r="E11" s="40">
        <v>10</v>
      </c>
      <c r="F11" s="65" t="str">
        <f t="shared" si="3"/>
        <v>Describe The Properties Of Solids, Liquids And Gases</v>
      </c>
      <c r="G11" s="65"/>
      <c r="H11" s="7">
        <f t="shared" si="0"/>
        <v>1</v>
      </c>
      <c r="I11">
        <v>49</v>
      </c>
      <c r="J11" s="40">
        <v>10</v>
      </c>
      <c r="K11" s="38"/>
      <c r="L11" s="9" t="str">
        <f t="shared" si="1"/>
        <v>A ___ Can Flow And Cen Be Poured From One Container To Another</v>
      </c>
    </row>
    <row r="12" spans="1:12" ht="18" customHeight="1" x14ac:dyDescent="0.25">
      <c r="A12" s="2">
        <v>11</v>
      </c>
      <c r="B12" s="5" t="s">
        <v>36</v>
      </c>
      <c r="C12" s="5"/>
      <c r="D12" s="8" t="s">
        <v>1121</v>
      </c>
      <c r="E12" s="40"/>
      <c r="F12" s="72" t="str">
        <f>B28</f>
        <v>Short Answers - Each carries 2 marks</v>
      </c>
      <c r="G12" s="72"/>
      <c r="H12" s="7">
        <f t="shared" si="0"/>
        <v>1</v>
      </c>
      <c r="I12">
        <v>60</v>
      </c>
      <c r="J12" s="40">
        <v>11</v>
      </c>
      <c r="K12" s="38"/>
      <c r="L12" s="9" t="str">
        <f t="shared" si="1"/>
        <v>The Sun Is At The Center Of The ___ System</v>
      </c>
    </row>
    <row r="13" spans="1:12" ht="18" customHeight="1" x14ac:dyDescent="0.25">
      <c r="A13" s="2">
        <v>12</v>
      </c>
      <c r="B13" s="5" t="s">
        <v>37</v>
      </c>
      <c r="C13" s="5">
        <f>COUNTIF($D$13:$D$32,D13)</f>
        <v>1</v>
      </c>
      <c r="D13">
        <v>7</v>
      </c>
      <c r="E13" s="40">
        <v>1</v>
      </c>
      <c r="F13" s="65" t="str">
        <f t="shared" ref="F13:F32" si="4">VLOOKUP(D13,$A$29:$B$48,2)</f>
        <v>How Is Slik Cloth Made Of</v>
      </c>
      <c r="G13" s="65"/>
      <c r="H13" s="7">
        <f t="shared" si="0"/>
        <v>1</v>
      </c>
      <c r="I13">
        <v>8</v>
      </c>
      <c r="J13" s="40">
        <v>12</v>
      </c>
      <c r="K13" s="38"/>
      <c r="L13" s="9" t="str">
        <f t="shared" si="1"/>
        <v>Poisioning Items At Home Are ___,___ And ___</v>
      </c>
    </row>
    <row r="14" spans="1:12" ht="18" customHeight="1" x14ac:dyDescent="0.25">
      <c r="A14" s="2">
        <v>13</v>
      </c>
      <c r="B14" s="5" t="s">
        <v>38</v>
      </c>
      <c r="C14" s="5">
        <f t="shared" ref="C14:C32" si="5">COUNTIF($D$13:$D$32,D14)</f>
        <v>1</v>
      </c>
      <c r="D14">
        <v>14</v>
      </c>
      <c r="E14" s="40">
        <v>2</v>
      </c>
      <c r="F14" s="65" t="str">
        <f t="shared" si="4"/>
        <v>What Is Work</v>
      </c>
      <c r="G14" s="65"/>
      <c r="H14" s="7">
        <f t="shared" si="0"/>
        <v>1</v>
      </c>
      <c r="I14">
        <v>18</v>
      </c>
      <c r="J14" s="40">
        <v>13</v>
      </c>
      <c r="K14" s="38"/>
      <c r="L14" s="9" t="str">
        <f t="shared" si="1"/>
        <v>Cutting Of Wool Is Called ___</v>
      </c>
    </row>
    <row r="15" spans="1:12" ht="18" customHeight="1" x14ac:dyDescent="0.25">
      <c r="A15" s="2">
        <v>14</v>
      </c>
      <c r="B15" s="5" t="s">
        <v>39</v>
      </c>
      <c r="C15" s="5">
        <f t="shared" si="5"/>
        <v>1</v>
      </c>
      <c r="D15">
        <v>6</v>
      </c>
      <c r="E15" s="40">
        <v>3</v>
      </c>
      <c r="F15" s="65" t="str">
        <f t="shared" si="4"/>
        <v>What Are The Uses Of Jute Fibres</v>
      </c>
      <c r="G15" s="65"/>
      <c r="H15" s="7">
        <f t="shared" si="0"/>
        <v>1</v>
      </c>
      <c r="I15">
        <v>62</v>
      </c>
      <c r="J15" s="40">
        <v>14</v>
      </c>
      <c r="K15" s="38"/>
      <c r="L15" s="9" t="str">
        <f t="shared" si="1"/>
        <v>The Earth Is The Only ___ Known To Have Life</v>
      </c>
    </row>
    <row r="16" spans="1:12" ht="18" customHeight="1" x14ac:dyDescent="0.25">
      <c r="A16" s="2">
        <v>15</v>
      </c>
      <c r="B16" s="5" t="s">
        <v>40</v>
      </c>
      <c r="C16" s="5">
        <f t="shared" si="5"/>
        <v>1</v>
      </c>
      <c r="D16">
        <v>18</v>
      </c>
      <c r="E16" s="40">
        <v>4</v>
      </c>
      <c r="F16" s="65" t="str">
        <f t="shared" si="4"/>
        <v>What Is Solar System</v>
      </c>
      <c r="G16" s="65"/>
      <c r="H16" s="7">
        <f t="shared" si="0"/>
        <v>1</v>
      </c>
      <c r="I16">
        <v>41</v>
      </c>
      <c r="J16" s="40">
        <v>15</v>
      </c>
      <c r="K16" s="38"/>
      <c r="L16" s="9" t="str">
        <f t="shared" si="1"/>
        <v>Examples Of Levers ___, ___</v>
      </c>
    </row>
    <row r="17" spans="1:12" ht="18" customHeight="1" x14ac:dyDescent="0.25">
      <c r="A17" s="2">
        <v>16</v>
      </c>
      <c r="B17" s="5" t="s">
        <v>41</v>
      </c>
      <c r="C17" s="5">
        <f t="shared" si="5"/>
        <v>1</v>
      </c>
      <c r="D17">
        <v>13</v>
      </c>
      <c r="E17" s="40">
        <v>5</v>
      </c>
      <c r="F17" s="65" t="str">
        <f t="shared" si="4"/>
        <v>What Is Force</v>
      </c>
      <c r="G17" s="65"/>
      <c r="H17" s="7">
        <f t="shared" si="0"/>
        <v>1</v>
      </c>
      <c r="I17">
        <v>33</v>
      </c>
      <c r="J17" s="40">
        <v>16</v>
      </c>
      <c r="K17" s="38"/>
      <c r="L17" s="9" t="str">
        <f t="shared" si="1"/>
        <v>Work Is  Measures In Units Called ___</v>
      </c>
    </row>
    <row r="18" spans="1:12" ht="18" customHeight="1" x14ac:dyDescent="0.25">
      <c r="A18" s="2">
        <v>17</v>
      </c>
      <c r="B18" s="5" t="s">
        <v>42</v>
      </c>
      <c r="C18" s="5">
        <f t="shared" si="5"/>
        <v>1</v>
      </c>
      <c r="D18">
        <v>21</v>
      </c>
      <c r="E18" s="40">
        <v>6</v>
      </c>
      <c r="F18" s="65" t="str">
        <f t="shared" si="4"/>
        <v>Name The Three Layers Of Earth</v>
      </c>
      <c r="G18" s="65"/>
      <c r="H18" s="7">
        <f t="shared" si="0"/>
        <v>1</v>
      </c>
      <c r="I18">
        <v>14</v>
      </c>
      <c r="J18" s="40">
        <v>17</v>
      </c>
      <c r="K18" s="38"/>
      <c r="L18" s="9" t="str">
        <f t="shared" si="1"/>
        <v>Clothes Are Made Of ___</v>
      </c>
    </row>
    <row r="19" spans="1:12" ht="18" customHeight="1" x14ac:dyDescent="0.25">
      <c r="A19" s="2">
        <v>18</v>
      </c>
      <c r="B19" s="5" t="s">
        <v>43</v>
      </c>
      <c r="C19" s="5">
        <f t="shared" si="5"/>
        <v>1</v>
      </c>
      <c r="D19">
        <v>20</v>
      </c>
      <c r="E19" s="40">
        <v>7</v>
      </c>
      <c r="F19" s="65" t="str">
        <f t="shared" si="4"/>
        <v>Name The Three Layers Of Earth</v>
      </c>
      <c r="G19" s="65"/>
      <c r="H19" s="7">
        <f t="shared" si="0"/>
        <v>1</v>
      </c>
      <c r="I19">
        <v>64</v>
      </c>
      <c r="J19" s="40">
        <v>18</v>
      </c>
      <c r="K19" s="38"/>
      <c r="L19" s="9" t="str">
        <f t="shared" si="1"/>
        <v xml:space="preserve">___ Is The Hottest And Brightest Of All The Planet </v>
      </c>
    </row>
    <row r="20" spans="1:12" ht="18" customHeight="1" x14ac:dyDescent="0.25">
      <c r="A20" s="2">
        <v>19</v>
      </c>
      <c r="B20" s="5" t="s">
        <v>44</v>
      </c>
      <c r="C20" s="5">
        <f t="shared" si="5"/>
        <v>1</v>
      </c>
      <c r="D20">
        <v>5</v>
      </c>
      <c r="E20" s="40">
        <v>8</v>
      </c>
      <c r="F20" s="65" t="str">
        <f t="shared" si="4"/>
        <v>Why Foundation Of House Is Important</v>
      </c>
      <c r="G20" s="65"/>
      <c r="H20" s="7">
        <f t="shared" si="0"/>
        <v>1</v>
      </c>
      <c r="I20">
        <v>84</v>
      </c>
      <c r="J20" s="40">
        <v>19</v>
      </c>
      <c r="K20" s="38"/>
      <c r="L20" s="9" t="str">
        <f t="shared" si="1"/>
        <v>When You Burn Fuels, The Gas Released Is Called ___</v>
      </c>
    </row>
    <row r="21" spans="1:12" ht="18" customHeight="1" x14ac:dyDescent="0.25">
      <c r="A21" s="2">
        <v>20</v>
      </c>
      <c r="B21" s="5" t="s">
        <v>45</v>
      </c>
      <c r="C21" s="5">
        <f t="shared" si="5"/>
        <v>1</v>
      </c>
      <c r="D21">
        <v>15</v>
      </c>
      <c r="E21" s="40">
        <v>9</v>
      </c>
      <c r="F21" s="65" t="str">
        <f t="shared" si="4"/>
        <v>What Are Different Types Of Forces</v>
      </c>
      <c r="G21" s="65"/>
      <c r="H21" s="7">
        <f t="shared" si="0"/>
        <v>1</v>
      </c>
      <c r="I21">
        <v>48</v>
      </c>
      <c r="J21" s="40">
        <v>20</v>
      </c>
      <c r="K21" s="38"/>
      <c r="L21" s="9" t="str">
        <f t="shared" si="1"/>
        <v>___ Is The Changing Of Water Into Water Vapour</v>
      </c>
    </row>
    <row r="22" spans="1:12" ht="18" customHeight="1" x14ac:dyDescent="0.25">
      <c r="A22" s="2">
        <v>21</v>
      </c>
      <c r="B22" s="5" t="s">
        <v>46</v>
      </c>
      <c r="C22" s="5">
        <f t="shared" si="5"/>
        <v>1</v>
      </c>
      <c r="D22">
        <v>12</v>
      </c>
      <c r="E22" s="40">
        <v>10</v>
      </c>
      <c r="F22" s="65" t="str">
        <f t="shared" si="4"/>
        <v>What Do Weather Stations Do</v>
      </c>
      <c r="G22" s="65"/>
      <c r="H22" s="7">
        <f t="shared" si="0"/>
        <v>1</v>
      </c>
      <c r="I22">
        <v>9</v>
      </c>
      <c r="J22" s="40">
        <v>21</v>
      </c>
      <c r="K22" s="38"/>
      <c r="L22" s="9" t="str">
        <f t="shared" si="1"/>
        <v>Sharp Object Are ___, ___</v>
      </c>
    </row>
    <row r="23" spans="1:12" ht="18" customHeight="1" x14ac:dyDescent="0.25">
      <c r="A23" s="2">
        <v>22</v>
      </c>
      <c r="B23" s="5" t="s">
        <v>47</v>
      </c>
      <c r="C23" s="5">
        <f t="shared" si="5"/>
        <v>1</v>
      </c>
      <c r="D23">
        <v>3</v>
      </c>
      <c r="E23" s="40">
        <v>11</v>
      </c>
      <c r="F23" s="65" t="str">
        <f t="shared" si="4"/>
        <v>What Can Be Done To Avoid Accidents</v>
      </c>
      <c r="G23" s="65"/>
      <c r="H23" s="7">
        <f t="shared" si="0"/>
        <v>1</v>
      </c>
      <c r="I23">
        <v>69</v>
      </c>
      <c r="J23" s="40">
        <v>22</v>
      </c>
      <c r="K23" s="38"/>
      <c r="L23" s="9" t="str">
        <f t="shared" si="1"/>
        <v>Example Of Blue Planet Is ___</v>
      </c>
    </row>
    <row r="24" spans="1:12" ht="18" customHeight="1" x14ac:dyDescent="0.25">
      <c r="A24" s="2">
        <v>23</v>
      </c>
      <c r="B24" s="5" t="s">
        <v>48</v>
      </c>
      <c r="C24" s="5">
        <f t="shared" si="5"/>
        <v>1</v>
      </c>
      <c r="D24">
        <v>1</v>
      </c>
      <c r="E24" s="40">
        <v>12</v>
      </c>
      <c r="F24" s="65" t="str">
        <f t="shared" si="4"/>
        <v>What Is First Aid</v>
      </c>
      <c r="G24" s="65"/>
      <c r="H24" s="7">
        <f t="shared" si="0"/>
        <v>1</v>
      </c>
      <c r="I24">
        <v>37</v>
      </c>
      <c r="J24" s="40">
        <v>23</v>
      </c>
      <c r="K24" s="38"/>
      <c r="L24" s="9" t="str">
        <f t="shared" si="1"/>
        <v>The Force That Stops A Moving Body Is Called ___ Force</v>
      </c>
    </row>
    <row r="25" spans="1:12" ht="18" customHeight="1" x14ac:dyDescent="0.25">
      <c r="A25" s="2">
        <v>24</v>
      </c>
      <c r="B25" s="5" t="s">
        <v>49</v>
      </c>
      <c r="C25" s="5">
        <f t="shared" si="5"/>
        <v>1</v>
      </c>
      <c r="D25">
        <v>17</v>
      </c>
      <c r="E25" s="40">
        <v>13</v>
      </c>
      <c r="F25" s="65" t="str">
        <f t="shared" si="4"/>
        <v>Name Three States Of Matter With Examples</v>
      </c>
      <c r="G25" s="65"/>
      <c r="H25" s="7">
        <f t="shared" si="0"/>
        <v>1</v>
      </c>
      <c r="I25">
        <v>42</v>
      </c>
      <c r="J25" s="40">
        <v>24</v>
      </c>
      <c r="K25" s="38"/>
      <c r="L25" s="9" t="str">
        <f t="shared" si="1"/>
        <v>Example Of Wedge Are ___, ___</v>
      </c>
    </row>
    <row r="26" spans="1:12" ht="18" customHeight="1" x14ac:dyDescent="0.25">
      <c r="A26" s="2">
        <v>25</v>
      </c>
      <c r="B26" s="5" t="s">
        <v>50</v>
      </c>
      <c r="C26" s="5">
        <f t="shared" si="5"/>
        <v>1</v>
      </c>
      <c r="D26">
        <v>9</v>
      </c>
      <c r="E26" s="40">
        <v>14</v>
      </c>
      <c r="F26" s="65" t="str">
        <f t="shared" si="4"/>
        <v>That Is Humidity</v>
      </c>
      <c r="G26" s="65"/>
      <c r="H26" s="7">
        <f t="shared" si="0"/>
        <v>1</v>
      </c>
      <c r="I26">
        <v>45</v>
      </c>
      <c r="J26" s="40">
        <v>25</v>
      </c>
      <c r="K26" s="38"/>
      <c r="L26" s="9" t="str">
        <f t="shared" si="1"/>
        <v>The Amount Of Space Matter Takes U Is Called Its ___</v>
      </c>
    </row>
    <row r="27" spans="1:12" ht="18" customHeight="1" x14ac:dyDescent="0.25">
      <c r="A27" s="2">
        <v>26</v>
      </c>
      <c r="B27" s="5" t="s">
        <v>51</v>
      </c>
      <c r="C27" s="5">
        <f t="shared" si="5"/>
        <v>1</v>
      </c>
      <c r="D27">
        <v>4</v>
      </c>
      <c r="E27" s="40">
        <v>15</v>
      </c>
      <c r="F27" s="65" t="str">
        <f t="shared" si="4"/>
        <v>What Are Generals You Should Follow When Theere Is Accident</v>
      </c>
      <c r="G27" s="65"/>
      <c r="H27" s="7">
        <f t="shared" si="0"/>
        <v>1</v>
      </c>
      <c r="I27">
        <v>16</v>
      </c>
      <c r="J27" s="40">
        <v>26</v>
      </c>
      <c r="K27" s="38"/>
      <c r="L27" s="9" t="str">
        <f t="shared" si="1"/>
        <v>Linen Fibers Are Produced From The Stem Of ___ Plants</v>
      </c>
    </row>
    <row r="28" spans="1:12" ht="18" customHeight="1" x14ac:dyDescent="0.25">
      <c r="A28" s="4"/>
      <c r="B28" s="4" t="s">
        <v>331</v>
      </c>
      <c r="C28" s="5">
        <f t="shared" si="5"/>
        <v>1</v>
      </c>
      <c r="D28">
        <v>2</v>
      </c>
      <c r="E28" s="40">
        <v>16</v>
      </c>
      <c r="F28" s="65" t="str">
        <f t="shared" si="4"/>
        <v>Why Do Accidents Happen</v>
      </c>
      <c r="G28" s="65"/>
      <c r="H28" s="7">
        <f t="shared" si="0"/>
        <v>1</v>
      </c>
      <c r="I28">
        <v>40</v>
      </c>
      <c r="J28" s="40">
        <v>27</v>
      </c>
      <c r="K28" s="38"/>
      <c r="L28" s="9" t="str">
        <f t="shared" si="1"/>
        <v>Examples Of Pulley __, __</v>
      </c>
    </row>
    <row r="29" spans="1:12" ht="18" customHeight="1" x14ac:dyDescent="0.25">
      <c r="A29" s="2">
        <v>1</v>
      </c>
      <c r="B29" s="5" t="s">
        <v>21</v>
      </c>
      <c r="C29" s="5">
        <f t="shared" si="5"/>
        <v>1</v>
      </c>
      <c r="D29">
        <v>10</v>
      </c>
      <c r="E29" s="40">
        <v>17</v>
      </c>
      <c r="F29" s="65" t="str">
        <f t="shared" si="4"/>
        <v>What Is Condensation</v>
      </c>
      <c r="G29" s="65"/>
      <c r="H29" s="7">
        <f t="shared" si="0"/>
        <v>1</v>
      </c>
      <c r="I29">
        <v>25</v>
      </c>
      <c r="J29" s="40">
        <v>28</v>
      </c>
      <c r="K29" s="38"/>
      <c r="L29" s="9" t="str">
        <f t="shared" si="1"/>
        <v>Water Vapour That Condenses On Flowers As Tiny Droplets Is Called ___</v>
      </c>
    </row>
    <row r="30" spans="1:12" ht="18" customHeight="1" x14ac:dyDescent="0.25">
      <c r="A30" s="2">
        <v>2</v>
      </c>
      <c r="B30" s="5" t="s">
        <v>31</v>
      </c>
      <c r="C30" s="5">
        <f t="shared" si="5"/>
        <v>1</v>
      </c>
      <c r="D30">
        <v>8</v>
      </c>
      <c r="E30" s="40">
        <v>18</v>
      </c>
      <c r="F30" s="65" t="str">
        <f t="shared" si="4"/>
        <v>What Is Weather</v>
      </c>
      <c r="G30" s="65"/>
      <c r="H30" s="7">
        <f t="shared" si="0"/>
        <v>1</v>
      </c>
      <c r="I30">
        <v>79</v>
      </c>
      <c r="J30" s="40">
        <v>29</v>
      </c>
      <c r="K30" s="38"/>
      <c r="L30" s="9" t="str">
        <f t="shared" si="1"/>
        <v>Plastics Are ___ Wastes</v>
      </c>
    </row>
    <row r="31" spans="1:12" ht="18" customHeight="1" x14ac:dyDescent="0.25">
      <c r="A31" s="2">
        <v>3</v>
      </c>
      <c r="B31" s="5" t="s">
        <v>32</v>
      </c>
      <c r="C31" s="5">
        <f t="shared" si="5"/>
        <v>1</v>
      </c>
      <c r="D31">
        <v>11</v>
      </c>
      <c r="E31" s="40">
        <v>19</v>
      </c>
      <c r="F31" s="65" t="str">
        <f t="shared" si="4"/>
        <v>What Is Evaporation</v>
      </c>
      <c r="G31" s="65"/>
      <c r="H31" s="7">
        <f t="shared" si="0"/>
        <v>1</v>
      </c>
      <c r="I31">
        <v>68</v>
      </c>
      <c r="J31" s="40">
        <v>30</v>
      </c>
      <c r="K31" s="38"/>
      <c r="L31" s="9" t="str">
        <f t="shared" si="1"/>
        <v>Examle Of Brightest Planet Is ___</v>
      </c>
    </row>
    <row r="32" spans="1:12" ht="18" customHeight="1" x14ac:dyDescent="0.25">
      <c r="A32" s="2">
        <v>4</v>
      </c>
      <c r="B32" s="5" t="s">
        <v>34</v>
      </c>
      <c r="C32" s="5">
        <f t="shared" si="5"/>
        <v>1</v>
      </c>
      <c r="D32">
        <v>16</v>
      </c>
      <c r="E32" s="40">
        <v>20</v>
      </c>
      <c r="F32" s="65" t="str">
        <f t="shared" si="4"/>
        <v>Define Matter</v>
      </c>
      <c r="G32" s="65"/>
      <c r="H32" s="7">
        <f t="shared" si="0"/>
        <v>1</v>
      </c>
      <c r="I32">
        <v>61</v>
      </c>
      <c r="J32" s="40">
        <v>31</v>
      </c>
      <c r="K32" s="38"/>
      <c r="L32" s="9" t="str">
        <f t="shared" si="1"/>
        <v>The ___ Is The Only Planet Known To Have Life</v>
      </c>
    </row>
    <row r="33" spans="1:12" ht="18" customHeight="1" x14ac:dyDescent="0.25">
      <c r="A33" s="2">
        <v>5</v>
      </c>
      <c r="B33" s="5" t="s">
        <v>24</v>
      </c>
      <c r="D33" s="8" t="s">
        <v>1131</v>
      </c>
      <c r="E33" s="40"/>
      <c r="F33" s="70" t="str">
        <f>B49</f>
        <v>Draw a diagrams for the following</v>
      </c>
      <c r="G33" s="71"/>
      <c r="H33" s="7">
        <f t="shared" si="0"/>
        <v>1</v>
      </c>
      <c r="I33">
        <v>24</v>
      </c>
      <c r="J33" s="40">
        <v>32</v>
      </c>
      <c r="K33" s="38"/>
      <c r="L33" s="9" t="str">
        <f t="shared" si="1"/>
        <v>The ___ Of The Earth Causes Changes In Seasons</v>
      </c>
    </row>
    <row r="34" spans="1:12" ht="18" customHeight="1" x14ac:dyDescent="0.25">
      <c r="A34" s="2">
        <v>6</v>
      </c>
      <c r="B34" s="5" t="s">
        <v>17</v>
      </c>
      <c r="D34">
        <v>4</v>
      </c>
      <c r="E34" s="40">
        <v>1</v>
      </c>
      <c r="F34" s="65" t="str">
        <f>VLOOKUP(D34,$A$50:$B$57,2)</f>
        <v>Draw the diagram of Water Cycle</v>
      </c>
      <c r="G34" s="65"/>
      <c r="H34" s="7">
        <f t="shared" si="0"/>
        <v>1</v>
      </c>
      <c r="I34">
        <v>3</v>
      </c>
      <c r="J34" s="40">
        <v>33</v>
      </c>
      <c r="K34" s="38"/>
      <c r="L34" s="9" t="str">
        <f t="shared" si="1"/>
        <v>A ___ Innjection Is Given When You Have Cuts And Wounds</v>
      </c>
    </row>
    <row r="35" spans="1:12" ht="18" customHeight="1" x14ac:dyDescent="0.25">
      <c r="A35" s="2">
        <v>7</v>
      </c>
      <c r="B35" s="5" t="s">
        <v>35</v>
      </c>
      <c r="D35">
        <v>2</v>
      </c>
      <c r="E35" s="40">
        <v>2</v>
      </c>
      <c r="F35" s="65" t="str">
        <f>VLOOKUP(D35,$A$50:$B$57,2)</f>
        <v>Draw the diagram of igloo and tent house</v>
      </c>
      <c r="G35" s="65"/>
      <c r="H35" s="7">
        <f t="shared" si="0"/>
        <v>1</v>
      </c>
      <c r="I35">
        <v>72</v>
      </c>
      <c r="J35" s="40">
        <v>34</v>
      </c>
      <c r="K35" s="38"/>
      <c r="L35" s="9" t="str">
        <f t="shared" si="1"/>
        <v>Example(S) Of  Smallest Planet</v>
      </c>
    </row>
    <row r="36" spans="1:12" ht="18" customHeight="1" x14ac:dyDescent="0.25">
      <c r="A36" s="2">
        <v>8</v>
      </c>
      <c r="B36" s="5" t="s">
        <v>33</v>
      </c>
      <c r="D36">
        <v>7</v>
      </c>
      <c r="E36" s="40">
        <v>3</v>
      </c>
      <c r="F36" s="73" t="str">
        <f>VLOOKUP(D36,$A$50:$B$57,2)</f>
        <v>Draw the diagram of arrangement of molecules inSolids, Liquids, Gases</v>
      </c>
      <c r="G36" s="74"/>
      <c r="H36" s="7">
        <f t="shared" si="0"/>
        <v>1</v>
      </c>
      <c r="I36">
        <v>27</v>
      </c>
      <c r="J36" s="40">
        <v>35</v>
      </c>
      <c r="K36" s="38"/>
      <c r="L36" s="9" t="str">
        <f t="shared" si="1"/>
        <v>When Water Vapour Is Suddenly Freezes Into Tinly White ___</v>
      </c>
    </row>
    <row r="37" spans="1:12" ht="18" customHeight="1" x14ac:dyDescent="0.25">
      <c r="A37" s="2">
        <v>9</v>
      </c>
      <c r="B37" s="5" t="s">
        <v>29</v>
      </c>
      <c r="E37" s="40"/>
      <c r="F37" s="75"/>
      <c r="G37" s="76"/>
      <c r="H37" s="7">
        <f t="shared" si="0"/>
        <v>1</v>
      </c>
      <c r="I37">
        <v>22</v>
      </c>
      <c r="J37" s="40">
        <v>36</v>
      </c>
      <c r="K37" s="38"/>
      <c r="L37" s="9" t="str">
        <f t="shared" si="1"/>
        <v>Synthetic Fibers Are ___, ___</v>
      </c>
    </row>
    <row r="38" spans="1:12" ht="18" customHeight="1" x14ac:dyDescent="0.25">
      <c r="A38" s="2">
        <v>10</v>
      </c>
      <c r="B38" s="5" t="s">
        <v>18</v>
      </c>
      <c r="E38" s="40"/>
      <c r="F38" s="75"/>
      <c r="G38" s="76"/>
      <c r="H38" s="7">
        <f t="shared" si="0"/>
        <v>1</v>
      </c>
      <c r="I38">
        <v>44</v>
      </c>
      <c r="J38" s="40">
        <v>37</v>
      </c>
      <c r="K38" s="38"/>
      <c r="L38" s="9" t="str">
        <f t="shared" si="1"/>
        <v>Matter Is Made Up Of ___</v>
      </c>
    </row>
    <row r="39" spans="1:12" ht="18" customHeight="1" x14ac:dyDescent="0.25">
      <c r="A39" s="2">
        <v>11</v>
      </c>
      <c r="B39" s="5" t="s">
        <v>26</v>
      </c>
      <c r="E39" s="40"/>
      <c r="F39" s="75"/>
      <c r="G39" s="76"/>
      <c r="H39" s="7">
        <f t="shared" si="0"/>
        <v>1</v>
      </c>
      <c r="I39">
        <v>23</v>
      </c>
      <c r="J39" s="40">
        <v>38</v>
      </c>
      <c r="K39" s="38"/>
      <c r="L39" s="9" t="str">
        <f t="shared" si="1"/>
        <v>The Movement Of The Earth Around The Sun Is Called ___</v>
      </c>
    </row>
    <row r="40" spans="1:12" ht="18" customHeight="1" x14ac:dyDescent="0.25">
      <c r="A40" s="2">
        <v>12</v>
      </c>
      <c r="B40" s="5" t="s">
        <v>27</v>
      </c>
      <c r="E40" s="40"/>
      <c r="F40" s="75"/>
      <c r="G40" s="76"/>
      <c r="H40" s="7">
        <f t="shared" si="0"/>
        <v>1</v>
      </c>
      <c r="I40">
        <v>31</v>
      </c>
      <c r="J40" s="40">
        <v>39</v>
      </c>
      <c r="K40" s="38"/>
      <c r="L40" s="9" t="str">
        <f t="shared" si="1"/>
        <v>An Instrument Used To Measure The Speed Of Wind Is Called ___</v>
      </c>
    </row>
    <row r="41" spans="1:12" ht="18" customHeight="1" x14ac:dyDescent="0.25">
      <c r="A41" s="2">
        <v>13</v>
      </c>
      <c r="B41" s="5" t="s">
        <v>28</v>
      </c>
      <c r="E41" s="40"/>
      <c r="F41" s="75"/>
      <c r="G41" s="76"/>
      <c r="H41" s="7">
        <f t="shared" si="0"/>
        <v>1</v>
      </c>
      <c r="I41">
        <v>5</v>
      </c>
      <c r="J41" s="40">
        <v>40</v>
      </c>
      <c r="K41" s="38"/>
      <c r="L41" s="9" t="str">
        <f t="shared" si="1"/>
        <v>Never Touch ___ Equipment With Wet Hands</v>
      </c>
    </row>
    <row r="42" spans="1:12" ht="18" customHeight="1" x14ac:dyDescent="0.25">
      <c r="A42" s="2">
        <v>14</v>
      </c>
      <c r="B42" s="5" t="s">
        <v>19</v>
      </c>
      <c r="C42" s="5"/>
    </row>
    <row r="43" spans="1:12" ht="18" customHeight="1" x14ac:dyDescent="0.25">
      <c r="A43" s="2">
        <v>15</v>
      </c>
      <c r="B43" s="5" t="s">
        <v>30</v>
      </c>
      <c r="C43" s="5"/>
      <c r="H43" s="7" t="s">
        <v>283</v>
      </c>
      <c r="I43" s="2">
        <f>MIN(I2:I41)</f>
        <v>1</v>
      </c>
    </row>
    <row r="44" spans="1:12" ht="18" customHeight="1" x14ac:dyDescent="0.25">
      <c r="A44" s="2">
        <v>16</v>
      </c>
      <c r="B44" s="5" t="s">
        <v>16</v>
      </c>
      <c r="C44" s="5"/>
      <c r="H44" s="7" t="s">
        <v>284</v>
      </c>
      <c r="I44" s="7">
        <f>MAX(I2:I41)</f>
        <v>84</v>
      </c>
    </row>
    <row r="45" spans="1:12" ht="18" customHeight="1" x14ac:dyDescent="0.25">
      <c r="A45" s="2">
        <v>17</v>
      </c>
      <c r="B45" s="5" t="s">
        <v>23</v>
      </c>
      <c r="C45" s="5"/>
    </row>
    <row r="46" spans="1:12" ht="18" customHeight="1" x14ac:dyDescent="0.25">
      <c r="A46" s="2">
        <v>18</v>
      </c>
      <c r="B46" s="5" t="s">
        <v>22</v>
      </c>
      <c r="C46" s="5"/>
    </row>
    <row r="47" spans="1:12" ht="18" customHeight="1" x14ac:dyDescent="0.25">
      <c r="A47" s="2">
        <v>19</v>
      </c>
      <c r="B47" s="5" t="s">
        <v>25</v>
      </c>
      <c r="C47" s="5"/>
    </row>
    <row r="48" spans="1:12" ht="18" customHeight="1" x14ac:dyDescent="0.25">
      <c r="A48" s="2">
        <v>20</v>
      </c>
      <c r="B48" s="5" t="s">
        <v>20</v>
      </c>
      <c r="C48" s="5"/>
    </row>
    <row r="49" spans="1:3" ht="18" customHeight="1" x14ac:dyDescent="0.25">
      <c r="A49" s="4"/>
      <c r="B49" s="4" t="s">
        <v>1132</v>
      </c>
      <c r="C49" s="5"/>
    </row>
    <row r="50" spans="1:3" ht="18" customHeight="1" x14ac:dyDescent="0.25">
      <c r="A50" s="2">
        <v>1</v>
      </c>
      <c r="B50" s="5" t="s">
        <v>1123</v>
      </c>
    </row>
    <row r="51" spans="1:3" ht="18" customHeight="1" x14ac:dyDescent="0.25">
      <c r="A51" s="2">
        <v>2</v>
      </c>
      <c r="B51" s="5" t="s">
        <v>1124</v>
      </c>
      <c r="C51" s="4"/>
    </row>
    <row r="52" spans="1:3" ht="18" customHeight="1" x14ac:dyDescent="0.25">
      <c r="A52" s="2">
        <v>3</v>
      </c>
      <c r="B52" s="5" t="s">
        <v>1125</v>
      </c>
    </row>
    <row r="53" spans="1:3" ht="18" customHeight="1" x14ac:dyDescent="0.25">
      <c r="A53" s="2">
        <v>4</v>
      </c>
      <c r="B53" s="5" t="s">
        <v>1126</v>
      </c>
    </row>
    <row r="54" spans="1:3" ht="18" customHeight="1" x14ac:dyDescent="0.25">
      <c r="A54" s="2">
        <v>5</v>
      </c>
      <c r="B54" s="5" t="s">
        <v>1127</v>
      </c>
    </row>
    <row r="55" spans="1:3" ht="18" customHeight="1" x14ac:dyDescent="0.25">
      <c r="A55" s="2">
        <v>6</v>
      </c>
      <c r="B55" s="5" t="s">
        <v>1128</v>
      </c>
    </row>
    <row r="56" spans="1:3" ht="18" customHeight="1" x14ac:dyDescent="0.25">
      <c r="A56" s="2">
        <v>7</v>
      </c>
      <c r="B56" s="5" t="s">
        <v>1129</v>
      </c>
    </row>
    <row r="57" spans="1:3" ht="18" customHeight="1" x14ac:dyDescent="0.25">
      <c r="A57" s="2">
        <v>8</v>
      </c>
      <c r="B57" s="5" t="s">
        <v>1130</v>
      </c>
    </row>
    <row r="58" spans="1:3" ht="18" customHeight="1" x14ac:dyDescent="0.25">
      <c r="A58" s="4"/>
      <c r="B58" s="4" t="s">
        <v>330</v>
      </c>
    </row>
    <row r="59" spans="1:3" ht="18" customHeight="1" x14ac:dyDescent="0.25">
      <c r="A59" s="2">
        <v>1</v>
      </c>
      <c r="B59" s="1" t="s">
        <v>52</v>
      </c>
    </row>
    <row r="60" spans="1:3" ht="18" customHeight="1" x14ac:dyDescent="0.25">
      <c r="A60" s="2">
        <v>2</v>
      </c>
      <c r="B60" s="1" t="s">
        <v>53</v>
      </c>
    </row>
    <row r="61" spans="1:3" ht="18" customHeight="1" x14ac:dyDescent="0.25">
      <c r="A61" s="2">
        <v>3</v>
      </c>
      <c r="B61" s="1" t="s">
        <v>54</v>
      </c>
    </row>
    <row r="62" spans="1:3" ht="18" customHeight="1" x14ac:dyDescent="0.25">
      <c r="A62" s="2">
        <v>4</v>
      </c>
      <c r="B62" s="1" t="s">
        <v>55</v>
      </c>
    </row>
    <row r="63" spans="1:3" ht="18" customHeight="1" x14ac:dyDescent="0.25">
      <c r="A63" s="2">
        <v>5</v>
      </c>
      <c r="B63" s="1" t="s">
        <v>56</v>
      </c>
    </row>
    <row r="64" spans="1:3" ht="18" customHeight="1" x14ac:dyDescent="0.25">
      <c r="A64" s="2">
        <v>6</v>
      </c>
      <c r="B64" s="1" t="s">
        <v>57</v>
      </c>
    </row>
    <row r="65" spans="1:6" ht="18" customHeight="1" x14ac:dyDescent="0.25">
      <c r="A65" s="2">
        <v>7</v>
      </c>
      <c r="B65" s="1" t="s">
        <v>58</v>
      </c>
    </row>
    <row r="66" spans="1:6" ht="18" customHeight="1" x14ac:dyDescent="0.25">
      <c r="A66" s="2">
        <v>8</v>
      </c>
      <c r="B66" s="1" t="s">
        <v>59</v>
      </c>
    </row>
    <row r="67" spans="1:6" ht="18" customHeight="1" x14ac:dyDescent="0.25">
      <c r="A67" s="2">
        <v>9</v>
      </c>
      <c r="B67" s="1" t="s">
        <v>60</v>
      </c>
    </row>
    <row r="68" spans="1:6" ht="18" customHeight="1" x14ac:dyDescent="0.25">
      <c r="A68" s="2">
        <v>10</v>
      </c>
      <c r="B68" s="1" t="s">
        <v>61</v>
      </c>
    </row>
    <row r="69" spans="1:6" ht="18" customHeight="1" x14ac:dyDescent="0.25">
      <c r="A69" s="2">
        <v>11</v>
      </c>
      <c r="B69" s="1" t="s">
        <v>62</v>
      </c>
    </row>
    <row r="70" spans="1:6" ht="18" customHeight="1" x14ac:dyDescent="0.25">
      <c r="A70" s="2">
        <v>12</v>
      </c>
      <c r="B70" s="1" t="s">
        <v>63</v>
      </c>
    </row>
    <row r="71" spans="1:6" ht="18" customHeight="1" x14ac:dyDescent="0.25">
      <c r="A71" s="2">
        <v>13</v>
      </c>
      <c r="B71" s="1" t="s">
        <v>64</v>
      </c>
    </row>
    <row r="72" spans="1:6" ht="18" customHeight="1" x14ac:dyDescent="0.25">
      <c r="A72" s="2">
        <v>14</v>
      </c>
      <c r="B72" s="1" t="s">
        <v>65</v>
      </c>
      <c r="F72" s="5"/>
    </row>
    <row r="73" spans="1:6" ht="18" customHeight="1" x14ac:dyDescent="0.25">
      <c r="A73" s="2">
        <v>15</v>
      </c>
      <c r="B73" s="1" t="s">
        <v>66</v>
      </c>
      <c r="F73" s="5"/>
    </row>
    <row r="74" spans="1:6" ht="18" customHeight="1" x14ac:dyDescent="0.25">
      <c r="A74" s="2">
        <v>16</v>
      </c>
      <c r="B74" s="1" t="s">
        <v>67</v>
      </c>
      <c r="F74" s="5"/>
    </row>
    <row r="75" spans="1:6" ht="18" customHeight="1" x14ac:dyDescent="0.25">
      <c r="A75" s="2">
        <v>17</v>
      </c>
      <c r="B75" s="1" t="s">
        <v>68</v>
      </c>
      <c r="F75" s="5"/>
    </row>
    <row r="76" spans="1:6" ht="18" customHeight="1" x14ac:dyDescent="0.25">
      <c r="A76" s="2">
        <v>18</v>
      </c>
      <c r="B76" s="1" t="s">
        <v>69</v>
      </c>
      <c r="F76" s="5"/>
    </row>
    <row r="77" spans="1:6" ht="18" customHeight="1" x14ac:dyDescent="0.25">
      <c r="A77" s="2">
        <v>19</v>
      </c>
      <c r="B77" s="1" t="s">
        <v>70</v>
      </c>
      <c r="F77" s="5"/>
    </row>
    <row r="78" spans="1:6" ht="18" customHeight="1" x14ac:dyDescent="0.25">
      <c r="A78" s="2">
        <v>20</v>
      </c>
      <c r="B78" s="1" t="s">
        <v>71</v>
      </c>
      <c r="F78" s="5"/>
    </row>
    <row r="79" spans="1:6" ht="18" customHeight="1" x14ac:dyDescent="0.25">
      <c r="A79" s="2">
        <v>21</v>
      </c>
      <c r="B79" s="1" t="s">
        <v>72</v>
      </c>
      <c r="F79" s="5"/>
    </row>
    <row r="80" spans="1:6" ht="18" customHeight="1" x14ac:dyDescent="0.25">
      <c r="A80" s="2">
        <v>22</v>
      </c>
      <c r="B80" s="1" t="s">
        <v>73</v>
      </c>
      <c r="F80" s="5"/>
    </row>
    <row r="81" spans="1:6" ht="18" customHeight="1" x14ac:dyDescent="0.25">
      <c r="A81" s="2">
        <v>23</v>
      </c>
      <c r="B81" s="1" t="s">
        <v>74</v>
      </c>
      <c r="F81" s="5"/>
    </row>
    <row r="82" spans="1:6" ht="18" customHeight="1" x14ac:dyDescent="0.25">
      <c r="A82" s="2">
        <v>24</v>
      </c>
      <c r="B82" s="1" t="s">
        <v>75</v>
      </c>
      <c r="F82" s="5"/>
    </row>
    <row r="83" spans="1:6" ht="18" customHeight="1" x14ac:dyDescent="0.25">
      <c r="A83" s="2">
        <v>25</v>
      </c>
      <c r="B83" s="1" t="s">
        <v>76</v>
      </c>
      <c r="F83" s="5"/>
    </row>
    <row r="84" spans="1:6" ht="18" customHeight="1" x14ac:dyDescent="0.25">
      <c r="A84" s="2">
        <v>26</v>
      </c>
      <c r="B84" s="1" t="s">
        <v>77</v>
      </c>
      <c r="F84" s="5"/>
    </row>
    <row r="85" spans="1:6" ht="18" customHeight="1" x14ac:dyDescent="0.25">
      <c r="A85" s="2">
        <v>27</v>
      </c>
      <c r="B85" s="1" t="s">
        <v>78</v>
      </c>
      <c r="F85" s="5"/>
    </row>
    <row r="86" spans="1:6" ht="18" customHeight="1" x14ac:dyDescent="0.25">
      <c r="A86" s="2">
        <v>28</v>
      </c>
      <c r="B86" s="1" t="s">
        <v>79</v>
      </c>
      <c r="F86" s="5"/>
    </row>
    <row r="87" spans="1:6" ht="18" customHeight="1" x14ac:dyDescent="0.25">
      <c r="A87" s="2">
        <v>29</v>
      </c>
      <c r="B87" s="1" t="s">
        <v>80</v>
      </c>
      <c r="F87" s="5"/>
    </row>
    <row r="88" spans="1:6" ht="18" customHeight="1" x14ac:dyDescent="0.25">
      <c r="A88" s="2">
        <v>30</v>
      </c>
      <c r="B88" s="1" t="s">
        <v>81</v>
      </c>
      <c r="F88" s="5"/>
    </row>
    <row r="89" spans="1:6" ht="18" customHeight="1" x14ac:dyDescent="0.25">
      <c r="A89" s="2">
        <v>31</v>
      </c>
      <c r="B89" s="1" t="s">
        <v>82</v>
      </c>
      <c r="F89" s="5"/>
    </row>
    <row r="90" spans="1:6" ht="18" customHeight="1" x14ac:dyDescent="0.25">
      <c r="A90" s="2">
        <v>32</v>
      </c>
      <c r="B90" s="1" t="s">
        <v>83</v>
      </c>
      <c r="F90" s="5"/>
    </row>
    <row r="91" spans="1:6" ht="18" customHeight="1" x14ac:dyDescent="0.25">
      <c r="A91" s="2">
        <v>33</v>
      </c>
      <c r="B91" s="1" t="s">
        <v>84</v>
      </c>
      <c r="F91" s="5"/>
    </row>
    <row r="92" spans="1:6" ht="18" customHeight="1" x14ac:dyDescent="0.25">
      <c r="A92" s="2">
        <v>34</v>
      </c>
      <c r="B92" s="1" t="s">
        <v>85</v>
      </c>
      <c r="F92" s="5"/>
    </row>
    <row r="93" spans="1:6" ht="18" customHeight="1" x14ac:dyDescent="0.25">
      <c r="A93" s="2">
        <v>35</v>
      </c>
      <c r="B93" s="1" t="s">
        <v>86</v>
      </c>
      <c r="F93" s="5"/>
    </row>
    <row r="94" spans="1:6" ht="18" customHeight="1" x14ac:dyDescent="0.25">
      <c r="A94" s="2">
        <v>36</v>
      </c>
      <c r="B94" s="1" t="s">
        <v>87</v>
      </c>
      <c r="F94" s="5"/>
    </row>
    <row r="95" spans="1:6" ht="18" customHeight="1" x14ac:dyDescent="0.25">
      <c r="A95" s="2">
        <v>37</v>
      </c>
      <c r="B95" s="1" t="s">
        <v>88</v>
      </c>
      <c r="F95" s="5"/>
    </row>
    <row r="96" spans="1:6" ht="18" customHeight="1" x14ac:dyDescent="0.25">
      <c r="A96" s="2">
        <v>38</v>
      </c>
      <c r="B96" s="1" t="s">
        <v>89</v>
      </c>
      <c r="F96" s="5"/>
    </row>
    <row r="97" spans="1:6" ht="18" customHeight="1" x14ac:dyDescent="0.25">
      <c r="A97" s="2">
        <v>39</v>
      </c>
      <c r="B97" s="1" t="s">
        <v>90</v>
      </c>
      <c r="F97" s="5"/>
    </row>
    <row r="98" spans="1:6" ht="18" customHeight="1" x14ac:dyDescent="0.25">
      <c r="A98" s="2">
        <v>40</v>
      </c>
      <c r="B98" s="1" t="s">
        <v>91</v>
      </c>
      <c r="F98" s="5"/>
    </row>
    <row r="99" spans="1:6" ht="18" customHeight="1" x14ac:dyDescent="0.25">
      <c r="A99" s="2">
        <v>41</v>
      </c>
      <c r="B99" s="1" t="s">
        <v>92</v>
      </c>
      <c r="F99" s="5"/>
    </row>
    <row r="100" spans="1:6" ht="18" customHeight="1" x14ac:dyDescent="0.25">
      <c r="A100" s="2">
        <v>42</v>
      </c>
      <c r="B100" s="1" t="s">
        <v>93</v>
      </c>
      <c r="F100" s="5"/>
    </row>
    <row r="101" spans="1:6" ht="18" customHeight="1" x14ac:dyDescent="0.25">
      <c r="A101" s="2">
        <v>43</v>
      </c>
      <c r="B101" s="1" t="s">
        <v>94</v>
      </c>
      <c r="F101" s="5"/>
    </row>
    <row r="102" spans="1:6" ht="18" customHeight="1" x14ac:dyDescent="0.25">
      <c r="A102" s="2">
        <v>44</v>
      </c>
      <c r="B102" s="1" t="s">
        <v>95</v>
      </c>
      <c r="F102" s="5"/>
    </row>
    <row r="103" spans="1:6" ht="18" customHeight="1" x14ac:dyDescent="0.25">
      <c r="A103" s="2">
        <v>45</v>
      </c>
      <c r="B103" s="1" t="s">
        <v>96</v>
      </c>
      <c r="F103" s="5"/>
    </row>
    <row r="104" spans="1:6" ht="18" customHeight="1" x14ac:dyDescent="0.25">
      <c r="A104" s="2">
        <v>46</v>
      </c>
      <c r="B104" s="1" t="s">
        <v>97</v>
      </c>
      <c r="F104" s="5"/>
    </row>
    <row r="105" spans="1:6" ht="18" customHeight="1" x14ac:dyDescent="0.25">
      <c r="A105" s="2">
        <v>47</v>
      </c>
      <c r="B105" s="1" t="s">
        <v>98</v>
      </c>
      <c r="F105" s="5"/>
    </row>
    <row r="106" spans="1:6" ht="18" customHeight="1" x14ac:dyDescent="0.25">
      <c r="A106" s="2">
        <v>48</v>
      </c>
      <c r="B106" s="1" t="s">
        <v>99</v>
      </c>
      <c r="F106" s="5"/>
    </row>
    <row r="107" spans="1:6" ht="18" customHeight="1" x14ac:dyDescent="0.25">
      <c r="A107" s="2">
        <v>49</v>
      </c>
      <c r="B107" s="1" t="s">
        <v>100</v>
      </c>
      <c r="F107" s="5"/>
    </row>
    <row r="108" spans="1:6" ht="18" customHeight="1" x14ac:dyDescent="0.25">
      <c r="A108" s="2">
        <v>50</v>
      </c>
      <c r="B108" s="1" t="s">
        <v>101</v>
      </c>
      <c r="F108" s="5"/>
    </row>
    <row r="109" spans="1:6" ht="18" customHeight="1" x14ac:dyDescent="0.25">
      <c r="A109" s="2">
        <v>51</v>
      </c>
      <c r="B109" s="1" t="s">
        <v>102</v>
      </c>
      <c r="F109" s="5"/>
    </row>
    <row r="110" spans="1:6" ht="18" customHeight="1" x14ac:dyDescent="0.25">
      <c r="A110" s="2">
        <v>52</v>
      </c>
      <c r="B110" s="1" t="s">
        <v>103</v>
      </c>
      <c r="F110" s="5"/>
    </row>
    <row r="111" spans="1:6" ht="18" customHeight="1" x14ac:dyDescent="0.25">
      <c r="A111" s="2">
        <v>53</v>
      </c>
      <c r="B111" s="1" t="s">
        <v>104</v>
      </c>
      <c r="F111" s="5"/>
    </row>
    <row r="112" spans="1:6" ht="18" customHeight="1" x14ac:dyDescent="0.25">
      <c r="A112" s="2">
        <v>54</v>
      </c>
      <c r="B112" s="1" t="s">
        <v>105</v>
      </c>
      <c r="F112" s="5"/>
    </row>
    <row r="113" spans="1:6" ht="18" customHeight="1" x14ac:dyDescent="0.25">
      <c r="A113" s="2">
        <v>55</v>
      </c>
      <c r="B113" s="1" t="s">
        <v>106</v>
      </c>
      <c r="F113" s="5"/>
    </row>
    <row r="114" spans="1:6" ht="18" customHeight="1" x14ac:dyDescent="0.25">
      <c r="A114" s="2">
        <v>56</v>
      </c>
      <c r="B114" s="1" t="s">
        <v>107</v>
      </c>
      <c r="F114" s="5"/>
    </row>
    <row r="115" spans="1:6" ht="18" customHeight="1" x14ac:dyDescent="0.25">
      <c r="A115" s="2">
        <v>57</v>
      </c>
      <c r="B115" s="1" t="s">
        <v>108</v>
      </c>
      <c r="F115" s="5"/>
    </row>
    <row r="116" spans="1:6" ht="18" customHeight="1" x14ac:dyDescent="0.25">
      <c r="A116" s="2">
        <v>58</v>
      </c>
      <c r="B116" s="1" t="s">
        <v>109</v>
      </c>
      <c r="F116" s="5"/>
    </row>
    <row r="117" spans="1:6" ht="18" customHeight="1" x14ac:dyDescent="0.25">
      <c r="A117" s="2">
        <v>59</v>
      </c>
      <c r="B117" s="1" t="s">
        <v>110</v>
      </c>
      <c r="F117" s="5"/>
    </row>
    <row r="118" spans="1:6" ht="18" customHeight="1" x14ac:dyDescent="0.25">
      <c r="A118" s="2">
        <v>60</v>
      </c>
      <c r="B118" s="1" t="s">
        <v>111</v>
      </c>
      <c r="F118" s="5"/>
    </row>
    <row r="119" spans="1:6" ht="18" customHeight="1" x14ac:dyDescent="0.25">
      <c r="A119" s="2">
        <v>61</v>
      </c>
      <c r="B119" s="1" t="s">
        <v>112</v>
      </c>
      <c r="F119" s="5"/>
    </row>
    <row r="120" spans="1:6" ht="18" customHeight="1" x14ac:dyDescent="0.25">
      <c r="A120" s="2">
        <v>62</v>
      </c>
      <c r="B120" s="1" t="s">
        <v>113</v>
      </c>
      <c r="F120" s="5"/>
    </row>
    <row r="121" spans="1:6" ht="18" customHeight="1" x14ac:dyDescent="0.25">
      <c r="A121" s="2">
        <v>63</v>
      </c>
      <c r="B121" s="1" t="s">
        <v>114</v>
      </c>
      <c r="F121" s="5"/>
    </row>
    <row r="122" spans="1:6" ht="18" customHeight="1" x14ac:dyDescent="0.25">
      <c r="A122" s="2">
        <v>64</v>
      </c>
      <c r="B122" s="1" t="s">
        <v>115</v>
      </c>
      <c r="F122" s="5"/>
    </row>
    <row r="123" spans="1:6" ht="18" customHeight="1" x14ac:dyDescent="0.25">
      <c r="A123" s="2">
        <v>65</v>
      </c>
      <c r="B123" s="1" t="s">
        <v>116</v>
      </c>
      <c r="F123" s="5"/>
    </row>
    <row r="124" spans="1:6" ht="18" customHeight="1" x14ac:dyDescent="0.25">
      <c r="A124" s="2">
        <v>66</v>
      </c>
      <c r="B124" s="1" t="s">
        <v>117</v>
      </c>
      <c r="F124" s="5"/>
    </row>
    <row r="125" spans="1:6" ht="18" customHeight="1" x14ac:dyDescent="0.25">
      <c r="A125" s="2">
        <v>67</v>
      </c>
      <c r="B125" s="1" t="s">
        <v>118</v>
      </c>
      <c r="F125" s="5"/>
    </row>
    <row r="126" spans="1:6" ht="18" customHeight="1" x14ac:dyDescent="0.25">
      <c r="A126" s="2">
        <v>68</v>
      </c>
      <c r="B126" s="1" t="s">
        <v>119</v>
      </c>
      <c r="F126" s="5"/>
    </row>
    <row r="127" spans="1:6" ht="18" customHeight="1" x14ac:dyDescent="0.25">
      <c r="A127" s="2">
        <v>69</v>
      </c>
      <c r="B127" s="1" t="s">
        <v>120</v>
      </c>
      <c r="F127" s="5"/>
    </row>
    <row r="128" spans="1:6" ht="18" customHeight="1" x14ac:dyDescent="0.25">
      <c r="A128" s="2">
        <v>70</v>
      </c>
      <c r="B128" s="1" t="s">
        <v>121</v>
      </c>
      <c r="F128" s="5"/>
    </row>
    <row r="129" spans="1:6" ht="18" customHeight="1" x14ac:dyDescent="0.25">
      <c r="A129" s="2">
        <v>71</v>
      </c>
      <c r="B129" s="1" t="s">
        <v>122</v>
      </c>
      <c r="F129" s="5"/>
    </row>
    <row r="130" spans="1:6" ht="18" customHeight="1" x14ac:dyDescent="0.25">
      <c r="A130" s="2">
        <v>72</v>
      </c>
      <c r="B130" s="1" t="s">
        <v>123</v>
      </c>
      <c r="F130" s="5"/>
    </row>
    <row r="131" spans="1:6" ht="18" customHeight="1" x14ac:dyDescent="0.25">
      <c r="A131" s="2">
        <v>73</v>
      </c>
      <c r="B131" s="1" t="s">
        <v>124</v>
      </c>
      <c r="F131" s="5"/>
    </row>
    <row r="132" spans="1:6" ht="18" customHeight="1" x14ac:dyDescent="0.25">
      <c r="A132" s="2">
        <v>74</v>
      </c>
      <c r="B132" s="1" t="s">
        <v>125</v>
      </c>
      <c r="F132" s="5"/>
    </row>
    <row r="133" spans="1:6" ht="18" customHeight="1" x14ac:dyDescent="0.25">
      <c r="A133" s="2">
        <v>75</v>
      </c>
      <c r="B133" s="1" t="s">
        <v>126</v>
      </c>
      <c r="F133" s="5"/>
    </row>
    <row r="134" spans="1:6" ht="18" customHeight="1" x14ac:dyDescent="0.25">
      <c r="A134" s="2">
        <v>76</v>
      </c>
      <c r="B134" s="1" t="s">
        <v>127</v>
      </c>
      <c r="F134" s="5"/>
    </row>
    <row r="135" spans="1:6" ht="18" customHeight="1" x14ac:dyDescent="0.25">
      <c r="A135" s="2">
        <v>77</v>
      </c>
      <c r="B135" s="1" t="s">
        <v>128</v>
      </c>
      <c r="F135" s="5"/>
    </row>
    <row r="136" spans="1:6" ht="18" customHeight="1" x14ac:dyDescent="0.25">
      <c r="A136" s="2">
        <v>78</v>
      </c>
      <c r="B136" s="1" t="s">
        <v>129</v>
      </c>
      <c r="F136" s="5"/>
    </row>
    <row r="137" spans="1:6" ht="18" customHeight="1" x14ac:dyDescent="0.25">
      <c r="A137" s="2">
        <v>79</v>
      </c>
      <c r="B137" s="1" t="s">
        <v>130</v>
      </c>
      <c r="F137" s="5"/>
    </row>
    <row r="138" spans="1:6" ht="18" customHeight="1" x14ac:dyDescent="0.25">
      <c r="A138" s="2">
        <v>80</v>
      </c>
      <c r="B138" s="1" t="s">
        <v>131</v>
      </c>
      <c r="F138" s="5"/>
    </row>
    <row r="139" spans="1:6" ht="18" customHeight="1" x14ac:dyDescent="0.25">
      <c r="A139" s="2">
        <v>81</v>
      </c>
      <c r="B139" s="1" t="s">
        <v>132</v>
      </c>
      <c r="F139" s="5"/>
    </row>
    <row r="140" spans="1:6" ht="18" customHeight="1" x14ac:dyDescent="0.25">
      <c r="A140" s="2">
        <v>82</v>
      </c>
      <c r="B140" s="1" t="s">
        <v>133</v>
      </c>
      <c r="F140" s="5"/>
    </row>
    <row r="141" spans="1:6" ht="18" customHeight="1" x14ac:dyDescent="0.25">
      <c r="A141" s="2">
        <v>83</v>
      </c>
      <c r="B141" s="1" t="s">
        <v>134</v>
      </c>
    </row>
    <row r="142" spans="1:6" ht="18" customHeight="1" x14ac:dyDescent="0.25">
      <c r="A142" s="2">
        <v>84</v>
      </c>
      <c r="B142" s="1" t="s">
        <v>135</v>
      </c>
    </row>
    <row r="143" spans="1:6" ht="18" customHeight="1" x14ac:dyDescent="0.25">
      <c r="A143" s="2">
        <v>85</v>
      </c>
      <c r="B143" s="1" t="s">
        <v>136</v>
      </c>
    </row>
    <row r="144" spans="1:6" ht="18" customHeight="1" x14ac:dyDescent="0.25">
      <c r="A144" s="2">
        <v>86</v>
      </c>
      <c r="B144" s="1" t="s">
        <v>137</v>
      </c>
    </row>
    <row r="145" spans="1:2" ht="18" customHeight="1" x14ac:dyDescent="0.25">
      <c r="A145" s="2">
        <v>87</v>
      </c>
      <c r="B145" s="1" t="s">
        <v>138</v>
      </c>
    </row>
    <row r="146" spans="1:2" ht="18" customHeight="1" x14ac:dyDescent="0.25">
      <c r="A146" s="2">
        <v>88</v>
      </c>
      <c r="B146" s="1" t="s">
        <v>139</v>
      </c>
    </row>
    <row r="147" spans="1:2" ht="18" customHeight="1" x14ac:dyDescent="0.25">
      <c r="A147" s="2">
        <v>89</v>
      </c>
      <c r="B147" s="1" t="s">
        <v>140</v>
      </c>
    </row>
    <row r="148" spans="1:2" ht="18" customHeight="1" x14ac:dyDescent="0.25">
      <c r="A148" s="2">
        <v>90</v>
      </c>
      <c r="B148" s="1" t="s">
        <v>141</v>
      </c>
    </row>
  </sheetData>
  <sortState ref="F2:F18">
    <sortCondition ref="F2:F18"/>
  </sortState>
  <mergeCells count="41">
    <mergeCell ref="F37:G37"/>
    <mergeCell ref="F38:G38"/>
    <mergeCell ref="F39:G39"/>
    <mergeCell ref="F40:G40"/>
    <mergeCell ref="F41:G41"/>
    <mergeCell ref="F2:G2"/>
    <mergeCell ref="F3:G3"/>
    <mergeCell ref="F4:G4"/>
    <mergeCell ref="F5:G5"/>
    <mergeCell ref="F6:G6"/>
    <mergeCell ref="F13:G13"/>
    <mergeCell ref="F14:G14"/>
    <mergeCell ref="F15:G15"/>
    <mergeCell ref="F16:G16"/>
    <mergeCell ref="F7:G7"/>
    <mergeCell ref="F8:G8"/>
    <mergeCell ref="F9:G9"/>
    <mergeCell ref="F10:G10"/>
    <mergeCell ref="F11:G11"/>
    <mergeCell ref="F36:G36"/>
    <mergeCell ref="F27:G27"/>
    <mergeCell ref="F28:G28"/>
    <mergeCell ref="F29:G29"/>
    <mergeCell ref="F30:G30"/>
    <mergeCell ref="F31:G31"/>
    <mergeCell ref="F1:G1"/>
    <mergeCell ref="F32:G32"/>
    <mergeCell ref="F34:G34"/>
    <mergeCell ref="F35:G35"/>
    <mergeCell ref="F33:G33"/>
    <mergeCell ref="F22:G22"/>
    <mergeCell ref="F23:G23"/>
    <mergeCell ref="F24:G24"/>
    <mergeCell ref="F25:G25"/>
    <mergeCell ref="F26:G26"/>
    <mergeCell ref="F17:G17"/>
    <mergeCell ref="F18:G18"/>
    <mergeCell ref="F19:G19"/>
    <mergeCell ref="F20:G20"/>
    <mergeCell ref="F21:G21"/>
    <mergeCell ref="F12:G12"/>
  </mergeCells>
  <pageMargins left="0.39370078740157483" right="0.39370078740157483" top="0.59055118110236227" bottom="0.39370078740157483" header="0.31496062992125984" footer="0.31496062992125984"/>
  <pageSetup paperSize="9" orientation="portrait" horizontalDpi="300" verticalDpi="300" r:id="rId1"/>
  <headerFooter>
    <oddHeader>&amp;L&amp;D&amp;CScience</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Button 1">
              <controlPr defaultSize="0" print="0" autoFill="0" autoPict="0" macro="[0]!Sheet6.randomNumbers">
                <anchor moveWithCells="1" sizeWithCells="1">
                  <from>
                    <xdr:col>6</xdr:col>
                    <xdr:colOff>0</xdr:colOff>
                    <xdr:row>0</xdr:row>
                    <xdr:rowOff>28575</xdr:rowOff>
                  </from>
                  <to>
                    <xdr:col>7</xdr:col>
                    <xdr:colOff>19050</xdr:colOff>
                    <xdr:row>1</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4EBF7E-A872-4F33-B371-50599555F1D8}">
  <sheetPr codeName="Sheet6"/>
  <dimension ref="A1:X201"/>
  <sheetViews>
    <sheetView zoomScaleNormal="100" workbookViewId="0">
      <pane ySplit="1" topLeftCell="A2" activePane="bottomLeft" state="frozen"/>
      <selection pane="bottomLeft" activeCell="B9" sqref="B9"/>
    </sheetView>
  </sheetViews>
  <sheetFormatPr defaultRowHeight="15.95" customHeight="1" x14ac:dyDescent="0.25"/>
  <cols>
    <col min="1" max="1" width="5.7109375" style="2" customWidth="1"/>
    <col min="2" max="2" width="64.5703125" style="1" customWidth="1"/>
    <col min="3" max="3" width="5.5703125" style="1" customWidth="1"/>
    <col min="4" max="4" width="4.85546875" style="2" bestFit="1" customWidth="1"/>
    <col min="5" max="5" width="4.85546875" style="2" customWidth="1"/>
    <col min="6" max="6" width="5.85546875" style="2" customWidth="1"/>
    <col min="7" max="7" width="14.85546875" style="1" customWidth="1"/>
    <col min="8" max="8" width="27.85546875" style="1" customWidth="1"/>
    <col min="9" max="9" width="16.85546875" style="1" customWidth="1"/>
    <col min="10" max="10" width="29.42578125" style="1" customWidth="1"/>
    <col min="12" max="12" width="6.42578125" style="7" customWidth="1"/>
    <col min="13" max="13" width="5.7109375" style="7" customWidth="1"/>
    <col min="14" max="14" width="5.140625" customWidth="1"/>
    <col min="15" max="15" width="14.85546875" customWidth="1"/>
    <col min="16" max="16" width="74" customWidth="1"/>
    <col min="18" max="18" width="4.85546875" style="7" customWidth="1"/>
  </cols>
  <sheetData>
    <row r="1" spans="1:24" ht="21" customHeight="1" x14ac:dyDescent="0.25">
      <c r="A1" s="4" t="s">
        <v>0</v>
      </c>
      <c r="B1" s="4" t="s">
        <v>582</v>
      </c>
      <c r="C1" s="8" t="s">
        <v>4</v>
      </c>
      <c r="D1" s="8" t="s">
        <v>285</v>
      </c>
      <c r="E1" s="8"/>
      <c r="F1" s="2" t="s">
        <v>0</v>
      </c>
      <c r="G1" s="84" t="str">
        <f>CONCATENATE(B1, " 10 x 2 = 20")</f>
        <v>Questions - each caarries 2 marks 10 x 2 = 20</v>
      </c>
      <c r="H1" s="84"/>
      <c r="I1" s="84"/>
      <c r="J1" s="84"/>
      <c r="L1" s="8" t="s">
        <v>3</v>
      </c>
      <c r="M1" s="8" t="s">
        <v>285</v>
      </c>
      <c r="N1" s="40" t="s">
        <v>2</v>
      </c>
      <c r="O1" s="41" t="s">
        <v>5</v>
      </c>
      <c r="P1" s="41" t="s">
        <v>1</v>
      </c>
      <c r="R1" s="80" t="s">
        <v>484</v>
      </c>
      <c r="S1" s="80"/>
      <c r="T1" s="80"/>
      <c r="U1" s="80"/>
      <c r="V1" s="80"/>
      <c r="W1" s="80"/>
      <c r="X1" s="80"/>
    </row>
    <row r="2" spans="1:24" ht="15.95" customHeight="1" x14ac:dyDescent="0.25">
      <c r="A2" s="2">
        <v>1</v>
      </c>
      <c r="B2" s="5" t="s">
        <v>166</v>
      </c>
      <c r="C2" s="5">
        <f t="shared" ref="C2:C11" si="0">COUNTIF($D$2:$D$11,D2)</f>
        <v>1</v>
      </c>
      <c r="D2">
        <v>24</v>
      </c>
      <c r="E2"/>
      <c r="F2" s="7">
        <v>1</v>
      </c>
      <c r="G2" s="5" t="str">
        <f>VLOOKUP(D2,$A$2:$B$29,2)</f>
        <v>Why did the Jewish merchant go to the next town?</v>
      </c>
      <c r="J2"/>
      <c r="L2" s="7">
        <f>COUNTIF($M$2:$M$61,M2)</f>
        <v>1</v>
      </c>
      <c r="M2">
        <v>63</v>
      </c>
      <c r="N2" s="40">
        <v>1</v>
      </c>
      <c r="O2" s="38"/>
      <c r="P2" s="9" t="str">
        <f>VLOOKUP(M2,$A$119:$B$189,2)</f>
        <v>There is (a little / a few) milk in the jar (tick correct word)</v>
      </c>
      <c r="R2" s="7">
        <f>COUNTIF($S$2:$S$61, S2)</f>
        <v>1</v>
      </c>
      <c r="S2" s="5" t="s">
        <v>324</v>
      </c>
    </row>
    <row r="3" spans="1:24" ht="15.95" customHeight="1" x14ac:dyDescent="0.25">
      <c r="A3" s="2">
        <v>2</v>
      </c>
      <c r="B3" s="5" t="s">
        <v>167</v>
      </c>
      <c r="C3" s="5">
        <f t="shared" si="0"/>
        <v>1</v>
      </c>
      <c r="D3">
        <v>19</v>
      </c>
      <c r="E3"/>
      <c r="F3" s="7">
        <v>2</v>
      </c>
      <c r="G3" s="5" t="str">
        <f t="shared" ref="G3:G11" si="1">VLOOKUP(D3,$A$2:$B$29,2)</f>
        <v>Where did the stranger take Alladin?</v>
      </c>
      <c r="J3"/>
      <c r="L3" s="7">
        <f t="shared" ref="L3:L61" si="2">COUNTIF($M$2:$M$61,M3)</f>
        <v>1</v>
      </c>
      <c r="M3">
        <v>44</v>
      </c>
      <c r="N3" s="40">
        <v>2</v>
      </c>
      <c r="O3" s="38"/>
      <c r="P3" s="9" t="str">
        <f t="shared" ref="P3:P26" si="3">VLOOKUP(M3,$A$119:$B$189,2)</f>
        <v>She finished her work.  It was 10'o Clock (join with when)</v>
      </c>
      <c r="R3" s="7">
        <f t="shared" ref="R3:R61" si="4">COUNTIF($S$2:$S$61, S3)</f>
        <v>1</v>
      </c>
      <c r="S3" s="5" t="s">
        <v>514</v>
      </c>
    </row>
    <row r="4" spans="1:24" ht="15.95" customHeight="1" x14ac:dyDescent="0.25">
      <c r="A4" s="2">
        <v>3</v>
      </c>
      <c r="B4" s="5" t="s">
        <v>168</v>
      </c>
      <c r="C4" s="5">
        <f t="shared" si="0"/>
        <v>1</v>
      </c>
      <c r="D4">
        <v>21</v>
      </c>
      <c r="E4"/>
      <c r="F4" s="7">
        <v>3</v>
      </c>
      <c r="G4" s="5" t="str">
        <f t="shared" si="1"/>
        <v>Who helped Alladin to return home?</v>
      </c>
      <c r="J4"/>
      <c r="L4" s="7">
        <f t="shared" si="2"/>
        <v>1</v>
      </c>
      <c r="M4">
        <v>27</v>
      </c>
      <c r="N4" s="40">
        <v>3</v>
      </c>
      <c r="O4" s="38"/>
      <c r="P4" s="9" t="str">
        <f t="shared" si="3"/>
        <v>I was getting into the bus. I slipped and fell (join with WHILE)</v>
      </c>
      <c r="R4" s="7">
        <f t="shared" si="4"/>
        <v>1</v>
      </c>
      <c r="S4" s="5" t="s">
        <v>306</v>
      </c>
    </row>
    <row r="5" spans="1:24" ht="15.95" customHeight="1" x14ac:dyDescent="0.25">
      <c r="A5" s="2">
        <v>4</v>
      </c>
      <c r="B5" s="5" t="s">
        <v>169</v>
      </c>
      <c r="C5" s="5">
        <f t="shared" si="0"/>
        <v>1</v>
      </c>
      <c r="D5">
        <v>28</v>
      </c>
      <c r="E5"/>
      <c r="F5" s="7">
        <v>4</v>
      </c>
      <c r="G5" s="5" t="str">
        <f t="shared" si="1"/>
        <v>Where did the Samaritan leave the merchant?</v>
      </c>
      <c r="J5"/>
      <c r="L5" s="7">
        <f t="shared" si="2"/>
        <v>1</v>
      </c>
      <c r="M5">
        <v>28</v>
      </c>
      <c r="N5" s="40">
        <v>4</v>
      </c>
      <c r="O5" s="38"/>
      <c r="P5" s="9" t="str">
        <f t="shared" si="3"/>
        <v>I went to the shop, ___ brought some books (and / but)</v>
      </c>
      <c r="R5" s="7">
        <f t="shared" si="4"/>
        <v>1</v>
      </c>
      <c r="S5" s="5" t="s">
        <v>305</v>
      </c>
    </row>
    <row r="6" spans="1:24" ht="15.95" customHeight="1" x14ac:dyDescent="0.25">
      <c r="A6" s="2">
        <v>5</v>
      </c>
      <c r="B6" s="5" t="s">
        <v>170</v>
      </c>
      <c r="C6" s="5">
        <f t="shared" si="0"/>
        <v>1</v>
      </c>
      <c r="D6">
        <v>10</v>
      </c>
      <c r="E6"/>
      <c r="F6" s="7">
        <v>5</v>
      </c>
      <c r="G6" s="5" t="str">
        <f t="shared" si="1"/>
        <v>Which book was rahul looking at?</v>
      </c>
      <c r="J6"/>
      <c r="L6" s="7">
        <f t="shared" si="2"/>
        <v>1</v>
      </c>
      <c r="M6">
        <v>62</v>
      </c>
      <c r="N6" s="40">
        <v>5</v>
      </c>
      <c r="O6" s="38"/>
      <c r="P6" s="9" t="str">
        <f t="shared" si="3"/>
        <v>there are (many / a lot of) books in the library (tick correct word)</v>
      </c>
      <c r="R6" s="7">
        <f t="shared" si="4"/>
        <v>1</v>
      </c>
      <c r="S6" s="5" t="s">
        <v>439</v>
      </c>
    </row>
    <row r="7" spans="1:24" ht="15.95" customHeight="1" x14ac:dyDescent="0.25">
      <c r="A7" s="2">
        <v>6</v>
      </c>
      <c r="B7" s="5" t="s">
        <v>171</v>
      </c>
      <c r="C7" s="5">
        <f t="shared" si="0"/>
        <v>1</v>
      </c>
      <c r="D7">
        <v>14</v>
      </c>
      <c r="E7"/>
      <c r="F7" s="7">
        <v>6</v>
      </c>
      <c r="G7" s="5" t="str">
        <f t="shared" si="1"/>
        <v>What were people buying for Christmas?</v>
      </c>
      <c r="J7"/>
      <c r="L7" s="7">
        <f t="shared" si="2"/>
        <v>1</v>
      </c>
      <c r="M7">
        <v>42</v>
      </c>
      <c r="N7" s="40">
        <v>6</v>
      </c>
      <c r="O7" s="38"/>
      <c r="P7" s="9" t="str">
        <f t="shared" si="3"/>
        <v>My sister (don't / weren't) like dancing  (tick correct word)</v>
      </c>
      <c r="R7" s="7">
        <f t="shared" si="4"/>
        <v>1</v>
      </c>
      <c r="S7" s="5" t="s">
        <v>303</v>
      </c>
    </row>
    <row r="8" spans="1:24" ht="15.95" customHeight="1" x14ac:dyDescent="0.25">
      <c r="A8" s="2">
        <v>7</v>
      </c>
      <c r="B8" s="5" t="s">
        <v>172</v>
      </c>
      <c r="C8" s="5">
        <f t="shared" si="0"/>
        <v>1</v>
      </c>
      <c r="D8">
        <v>12</v>
      </c>
      <c r="E8"/>
      <c r="F8" s="7">
        <v>7</v>
      </c>
      <c r="G8" s="5" t="str">
        <f t="shared" si="1"/>
        <v>What did the Astronauts find on the moon?</v>
      </c>
      <c r="J8"/>
      <c r="L8" s="7">
        <f t="shared" si="2"/>
        <v>1</v>
      </c>
      <c r="M8">
        <v>67</v>
      </c>
      <c r="N8" s="40">
        <v>7</v>
      </c>
      <c r="O8" s="38"/>
      <c r="P8" s="9" t="str">
        <f t="shared" si="3"/>
        <v>This box is very heavy.  Still, I can list it (Join with SO)</v>
      </c>
      <c r="R8" s="7">
        <f t="shared" si="4"/>
        <v>1</v>
      </c>
      <c r="S8" s="5" t="s">
        <v>311</v>
      </c>
    </row>
    <row r="9" spans="1:24" ht="15.95" customHeight="1" x14ac:dyDescent="0.25">
      <c r="A9" s="2">
        <v>8</v>
      </c>
      <c r="B9" s="5" t="s">
        <v>173</v>
      </c>
      <c r="C9" s="5">
        <f t="shared" si="0"/>
        <v>1</v>
      </c>
      <c r="D9">
        <v>20</v>
      </c>
      <c r="E9"/>
      <c r="F9" s="7">
        <v>8</v>
      </c>
      <c r="G9" s="5" t="str">
        <f t="shared" si="1"/>
        <v>What did the stranger want Alladin to do?</v>
      </c>
      <c r="J9"/>
      <c r="L9" s="7">
        <f t="shared" si="2"/>
        <v>1</v>
      </c>
      <c r="M9">
        <v>37</v>
      </c>
      <c r="N9" s="40">
        <v>8</v>
      </c>
      <c r="O9" s="38"/>
      <c r="P9" s="9" t="str">
        <f t="shared" si="3"/>
        <v>Many people (don't / doesn't) follow traffic rules  (tick correct word)</v>
      </c>
      <c r="R9" s="7">
        <f t="shared" si="4"/>
        <v>1</v>
      </c>
      <c r="S9" s="5" t="s">
        <v>302</v>
      </c>
    </row>
    <row r="10" spans="1:24" ht="15.95" customHeight="1" x14ac:dyDescent="0.25">
      <c r="A10" s="2">
        <v>9</v>
      </c>
      <c r="B10" s="5" t="s">
        <v>174</v>
      </c>
      <c r="C10" s="5">
        <f t="shared" si="0"/>
        <v>1</v>
      </c>
      <c r="D10">
        <v>6</v>
      </c>
      <c r="E10"/>
      <c r="F10" s="7">
        <v>9</v>
      </c>
      <c r="G10" s="5" t="str">
        <f t="shared" si="1"/>
        <v>What did the two cheats pretend to do?</v>
      </c>
      <c r="J10"/>
      <c r="L10" s="7">
        <f t="shared" si="2"/>
        <v>1</v>
      </c>
      <c r="M10">
        <v>24</v>
      </c>
      <c r="N10" s="40">
        <v>9</v>
      </c>
      <c r="O10" s="38"/>
      <c r="P10" s="9" t="str">
        <f t="shared" si="3"/>
        <v>I read the story from the beginning will the ___ (with opposite word)</v>
      </c>
      <c r="R10" s="7">
        <f t="shared" si="4"/>
        <v>1</v>
      </c>
      <c r="S10" s="5" t="s">
        <v>308</v>
      </c>
    </row>
    <row r="11" spans="1:24" ht="15.95" customHeight="1" x14ac:dyDescent="0.25">
      <c r="A11" s="2">
        <v>10</v>
      </c>
      <c r="B11" s="5" t="s">
        <v>175</v>
      </c>
      <c r="C11" s="5">
        <f t="shared" si="0"/>
        <v>1</v>
      </c>
      <c r="D11">
        <v>16</v>
      </c>
      <c r="E11"/>
      <c r="F11" s="7">
        <v>10</v>
      </c>
      <c r="G11" s="5" t="str">
        <f t="shared" si="1"/>
        <v>What did children do on Christmas Eve?</v>
      </c>
      <c r="J11"/>
      <c r="L11" s="7">
        <f t="shared" si="2"/>
        <v>1</v>
      </c>
      <c r="M11">
        <v>19</v>
      </c>
      <c r="N11" s="40">
        <v>10</v>
      </c>
      <c r="O11" s="38"/>
      <c r="P11" s="9" t="str">
        <f t="shared" si="3"/>
        <v>He was busy, ___ he couldnot meet him (and/so/could) (tick correct word)</v>
      </c>
      <c r="R11" s="7">
        <f t="shared" si="4"/>
        <v>1</v>
      </c>
      <c r="S11" s="5" t="s">
        <v>310</v>
      </c>
    </row>
    <row r="12" spans="1:24" ht="15.95" customHeight="1" x14ac:dyDescent="0.25">
      <c r="A12" s="2">
        <v>11</v>
      </c>
      <c r="B12" s="5" t="s">
        <v>176</v>
      </c>
      <c r="C12" s="5"/>
      <c r="D12" s="2" t="s">
        <v>286</v>
      </c>
      <c r="E12" s="2" t="s">
        <v>287</v>
      </c>
      <c r="G12" s="41" t="s">
        <v>211</v>
      </c>
      <c r="H12" s="41"/>
      <c r="I12" s="41" t="s">
        <v>213</v>
      </c>
      <c r="J12" s="41"/>
      <c r="L12" s="7">
        <f t="shared" si="2"/>
        <v>1</v>
      </c>
      <c r="M12">
        <v>13</v>
      </c>
      <c r="N12" s="40">
        <v>11</v>
      </c>
      <c r="O12" s="38"/>
      <c r="P12" s="9" t="str">
        <f t="shared" si="3"/>
        <v>as___ as a lion (with suitable verb)</v>
      </c>
      <c r="R12" s="7">
        <f t="shared" si="4"/>
        <v>1</v>
      </c>
      <c r="S12" s="5" t="s">
        <v>307</v>
      </c>
    </row>
    <row r="13" spans="1:24" ht="15.95" customHeight="1" x14ac:dyDescent="0.25">
      <c r="A13" s="2">
        <v>12</v>
      </c>
      <c r="B13" s="5" t="s">
        <v>177</v>
      </c>
      <c r="C13" s="5">
        <f t="shared" ref="C13:C42" si="5">COUNTIF($D$13:$D$42,D13)</f>
        <v>1</v>
      </c>
      <c r="D13">
        <v>43</v>
      </c>
      <c r="E13">
        <v>1</v>
      </c>
      <c r="F13" s="2">
        <v>1</v>
      </c>
      <c r="G13" s="9" t="str">
        <f t="shared" ref="G13:G42" si="6">VLOOKUP(D13,$A$31:$B$86,2)</f>
        <v>furious</v>
      </c>
      <c r="H13" s="9"/>
      <c r="I13" s="9" t="str">
        <f t="shared" ref="I13:I42" si="7">VLOOKUP(E13,$A$88:$B$117,2)</f>
        <v>sink</v>
      </c>
      <c r="J13" s="9"/>
      <c r="L13" s="7">
        <f t="shared" si="2"/>
        <v>1</v>
      </c>
      <c r="M13">
        <v>25</v>
      </c>
      <c r="N13" s="40">
        <v>12</v>
      </c>
      <c r="O13" s="38"/>
      <c r="P13" s="9" t="str">
        <f t="shared" si="3"/>
        <v>I want to buy (a few / a little) things in the market (tick correct word)</v>
      </c>
      <c r="R13" s="7">
        <f t="shared" si="4"/>
        <v>1</v>
      </c>
      <c r="S13" s="5" t="s">
        <v>301</v>
      </c>
    </row>
    <row r="14" spans="1:24" ht="15.95" customHeight="1" x14ac:dyDescent="0.25">
      <c r="A14" s="2">
        <v>13</v>
      </c>
      <c r="B14" s="5" t="s">
        <v>178</v>
      </c>
      <c r="C14" s="5">
        <f t="shared" si="5"/>
        <v>1</v>
      </c>
      <c r="D14">
        <v>16</v>
      </c>
      <c r="E14">
        <v>18</v>
      </c>
      <c r="F14" s="2">
        <v>2</v>
      </c>
      <c r="G14" s="9" t="str">
        <f t="shared" si="6"/>
        <v>cloak</v>
      </c>
      <c r="H14" s="40"/>
      <c r="I14" s="9" t="str">
        <f t="shared" si="7"/>
        <v>best</v>
      </c>
      <c r="J14" s="9"/>
      <c r="L14" s="7">
        <f t="shared" si="2"/>
        <v>1</v>
      </c>
      <c r="M14">
        <v>1</v>
      </c>
      <c r="N14" s="40">
        <v>13</v>
      </c>
      <c r="O14" s="38"/>
      <c r="P14" s="9" t="str">
        <f t="shared" si="3"/>
        <v>Amit has only a few friends but Ajith has ___ friends (wih opposite word)</v>
      </c>
      <c r="R14" s="7">
        <f t="shared" si="4"/>
        <v>1</v>
      </c>
      <c r="S14" s="5" t="s">
        <v>304</v>
      </c>
    </row>
    <row r="15" spans="1:24" ht="15.95" customHeight="1" x14ac:dyDescent="0.25">
      <c r="A15" s="2">
        <v>14</v>
      </c>
      <c r="B15" s="5" t="s">
        <v>179</v>
      </c>
      <c r="C15" s="5">
        <f t="shared" si="5"/>
        <v>1</v>
      </c>
      <c r="D15">
        <v>38</v>
      </c>
      <c r="E15">
        <v>4</v>
      </c>
      <c r="F15" s="2">
        <v>3</v>
      </c>
      <c r="G15" s="9" t="str">
        <f t="shared" si="6"/>
        <v>stranger</v>
      </c>
      <c r="H15" s="9"/>
      <c r="I15" s="9" t="str">
        <f t="shared" si="7"/>
        <v>fasten</v>
      </c>
      <c r="J15" s="9"/>
      <c r="L15" s="7">
        <f t="shared" si="2"/>
        <v>1</v>
      </c>
      <c r="M15">
        <v>53</v>
      </c>
      <c r="N15" s="40">
        <v>14</v>
      </c>
      <c r="O15" s="38"/>
      <c r="P15" s="9" t="str">
        <f t="shared" si="3"/>
        <v>The moon (doesn't / isn't) shine by its own light (tick correct word)</v>
      </c>
      <c r="R15" s="7">
        <f t="shared" si="4"/>
        <v>1</v>
      </c>
      <c r="S15" s="5" t="s">
        <v>463</v>
      </c>
    </row>
    <row r="16" spans="1:24" ht="15.95" customHeight="1" x14ac:dyDescent="0.25">
      <c r="A16" s="2">
        <v>15</v>
      </c>
      <c r="B16" s="5" t="s">
        <v>180</v>
      </c>
      <c r="C16" s="5">
        <f t="shared" si="5"/>
        <v>1</v>
      </c>
      <c r="D16">
        <v>15</v>
      </c>
      <c r="E16">
        <v>25</v>
      </c>
      <c r="F16" s="2">
        <v>4</v>
      </c>
      <c r="G16" s="9" t="str">
        <f t="shared" si="6"/>
        <v>emperor</v>
      </c>
      <c r="H16" s="9"/>
      <c r="I16" s="9" t="str">
        <f t="shared" si="7"/>
        <v>fresh</v>
      </c>
      <c r="J16" s="9"/>
      <c r="L16" s="7">
        <f t="shared" si="2"/>
        <v>1</v>
      </c>
      <c r="M16">
        <v>60</v>
      </c>
      <c r="N16" s="40">
        <v>15</v>
      </c>
      <c r="O16" s="38"/>
      <c r="P16" s="9" t="str">
        <f t="shared" si="3"/>
        <v>The traffic was bad, ___ I was late to school (so / and) (tick correct word)</v>
      </c>
      <c r="R16" s="7">
        <f t="shared" si="4"/>
        <v>1</v>
      </c>
      <c r="S16" s="5" t="s">
        <v>282</v>
      </c>
    </row>
    <row r="17" spans="1:19" ht="15.95" customHeight="1" x14ac:dyDescent="0.25">
      <c r="A17" s="2">
        <v>16</v>
      </c>
      <c r="B17" s="5" t="s">
        <v>181</v>
      </c>
      <c r="C17" s="5">
        <f t="shared" si="5"/>
        <v>1</v>
      </c>
      <c r="D17">
        <v>6</v>
      </c>
      <c r="E17">
        <v>9</v>
      </c>
      <c r="F17" s="2">
        <v>5</v>
      </c>
      <c r="G17" s="9" t="str">
        <f t="shared" si="6"/>
        <v>captive</v>
      </c>
      <c r="H17" s="9"/>
      <c r="I17" s="9" t="str">
        <f t="shared" si="7"/>
        <v>rewarded</v>
      </c>
      <c r="J17" s="9"/>
      <c r="L17" s="7">
        <f t="shared" si="2"/>
        <v>1</v>
      </c>
      <c r="M17">
        <v>20</v>
      </c>
      <c r="N17" s="40">
        <v>16</v>
      </c>
      <c r="O17" s="38"/>
      <c r="P17" s="9" t="str">
        <f t="shared" si="3"/>
        <v>I (am not / isn't ) fond of sweets (tick correct word)</v>
      </c>
      <c r="R17" s="7">
        <f t="shared" si="4"/>
        <v>1</v>
      </c>
      <c r="S17" s="5" t="s">
        <v>464</v>
      </c>
    </row>
    <row r="18" spans="1:19" ht="15.95" customHeight="1" x14ac:dyDescent="0.25">
      <c r="A18" s="2">
        <v>17</v>
      </c>
      <c r="B18" s="5" t="s">
        <v>182</v>
      </c>
      <c r="C18" s="5">
        <f t="shared" si="5"/>
        <v>1</v>
      </c>
      <c r="D18">
        <v>2</v>
      </c>
      <c r="E18">
        <v>2</v>
      </c>
      <c r="F18" s="2">
        <v>6</v>
      </c>
      <c r="G18" s="9" t="str">
        <f t="shared" si="6"/>
        <v>tower</v>
      </c>
      <c r="H18" s="9"/>
      <c r="I18" s="9" t="str">
        <f t="shared" si="7"/>
        <v>high</v>
      </c>
      <c r="J18" s="9"/>
      <c r="L18" s="7">
        <f t="shared" si="2"/>
        <v>1</v>
      </c>
      <c r="M18">
        <v>50</v>
      </c>
      <c r="N18" s="40">
        <v>17</v>
      </c>
      <c r="O18" s="38"/>
      <c r="P18" s="9" t="str">
        <f t="shared" si="3"/>
        <v>The kind genie saved Alladin from ___ magician (wih opposite word)</v>
      </c>
      <c r="R18" s="7">
        <f t="shared" si="4"/>
        <v>1</v>
      </c>
      <c r="S18" s="5" t="s">
        <v>465</v>
      </c>
    </row>
    <row r="19" spans="1:19" ht="15.95" customHeight="1" x14ac:dyDescent="0.25">
      <c r="A19" s="2">
        <v>18</v>
      </c>
      <c r="B19" s="5" t="s">
        <v>183</v>
      </c>
      <c r="C19" s="5">
        <f t="shared" si="5"/>
        <v>1</v>
      </c>
      <c r="D19">
        <v>19</v>
      </c>
      <c r="E19">
        <v>10</v>
      </c>
      <c r="F19" s="2">
        <v>7</v>
      </c>
      <c r="G19" s="9" t="str">
        <f t="shared" si="6"/>
        <v>weave</v>
      </c>
      <c r="H19" s="9"/>
      <c r="I19" s="9" t="str">
        <f t="shared" si="7"/>
        <v>open</v>
      </c>
      <c r="J19" s="9"/>
      <c r="L19" s="7">
        <f t="shared" si="2"/>
        <v>1</v>
      </c>
      <c r="M19">
        <v>29</v>
      </c>
      <c r="N19" s="40">
        <v>18</v>
      </c>
      <c r="O19" s="38"/>
      <c r="P19" s="9" t="str">
        <f t="shared" si="3"/>
        <v>Icarus remembered his father's advice, ___ it was late (but / and / also)</v>
      </c>
      <c r="R19" s="7">
        <f t="shared" si="4"/>
        <v>1</v>
      </c>
      <c r="S19" s="5" t="s">
        <v>466</v>
      </c>
    </row>
    <row r="20" spans="1:19" ht="15.95" customHeight="1" x14ac:dyDescent="0.25">
      <c r="A20" s="2">
        <v>19</v>
      </c>
      <c r="B20" s="5" t="s">
        <v>184</v>
      </c>
      <c r="C20" s="5">
        <f t="shared" si="5"/>
        <v>1</v>
      </c>
      <c r="D20">
        <v>45</v>
      </c>
      <c r="E20">
        <v>12</v>
      </c>
      <c r="F20" s="2">
        <v>8</v>
      </c>
      <c r="G20" s="9" t="str">
        <f t="shared" si="6"/>
        <v>speechless</v>
      </c>
      <c r="H20" s="9"/>
      <c r="I20" s="9" t="str">
        <f t="shared" si="7"/>
        <v>long</v>
      </c>
      <c r="J20" s="9"/>
      <c r="L20" s="7">
        <f t="shared" si="2"/>
        <v>1</v>
      </c>
      <c r="M20">
        <v>58</v>
      </c>
      <c r="N20" s="40">
        <v>19</v>
      </c>
      <c r="O20" s="38"/>
      <c r="P20" s="9" t="str">
        <f t="shared" si="3"/>
        <v>The Sun shines___ during the day (with suitable verb)</v>
      </c>
      <c r="R20" s="7">
        <f t="shared" si="4"/>
        <v>1</v>
      </c>
      <c r="S20" s="5" t="s">
        <v>467</v>
      </c>
    </row>
    <row r="21" spans="1:19" ht="15.95" customHeight="1" x14ac:dyDescent="0.25">
      <c r="A21" s="2">
        <v>20</v>
      </c>
      <c r="B21" s="5" t="s">
        <v>185</v>
      </c>
      <c r="C21" s="5">
        <f t="shared" si="5"/>
        <v>1</v>
      </c>
      <c r="D21">
        <v>17</v>
      </c>
      <c r="E21">
        <v>30</v>
      </c>
      <c r="F21" s="2">
        <v>9</v>
      </c>
      <c r="G21" s="9" t="str">
        <f t="shared" si="6"/>
        <v>bowed</v>
      </c>
      <c r="H21" s="9"/>
      <c r="I21" s="9" t="str">
        <f t="shared" si="7"/>
        <v>captive</v>
      </c>
      <c r="J21" s="9"/>
      <c r="L21" s="7">
        <f t="shared" si="2"/>
        <v>1</v>
      </c>
      <c r="M21">
        <v>32</v>
      </c>
      <c r="N21" s="40">
        <v>20</v>
      </c>
      <c r="O21" s="38"/>
      <c r="P21" s="9" t="str">
        <f t="shared" si="3"/>
        <v>It (didn't / wasn't) rain yesterday (tick correct word)</v>
      </c>
      <c r="R21" s="7">
        <f t="shared" si="4"/>
        <v>1</v>
      </c>
      <c r="S21" s="5" t="s">
        <v>281</v>
      </c>
    </row>
    <row r="22" spans="1:19" ht="15.95" customHeight="1" x14ac:dyDescent="0.25">
      <c r="A22" s="2">
        <v>21</v>
      </c>
      <c r="B22" s="5" t="s">
        <v>186</v>
      </c>
      <c r="C22" s="5">
        <f t="shared" si="5"/>
        <v>1</v>
      </c>
      <c r="D22">
        <v>14</v>
      </c>
      <c r="E22">
        <v>31</v>
      </c>
      <c r="F22" s="2">
        <v>10</v>
      </c>
      <c r="G22" s="9" t="str">
        <f t="shared" si="6"/>
        <v>vowed</v>
      </c>
      <c r="H22" s="9"/>
      <c r="I22" s="9" t="str">
        <f t="shared" si="7"/>
        <v>borrow</v>
      </c>
      <c r="J22" s="9"/>
      <c r="L22" s="7">
        <f t="shared" si="2"/>
        <v>1</v>
      </c>
      <c r="M22">
        <v>6</v>
      </c>
      <c r="N22" s="40">
        <v>21</v>
      </c>
      <c r="O22" s="38"/>
      <c r="P22" s="9" t="str">
        <f t="shared" si="3"/>
        <v>as ___ as a stone (with suitable verb)</v>
      </c>
      <c r="R22" s="7">
        <f t="shared" si="4"/>
        <v>1</v>
      </c>
      <c r="S22" s="5" t="s">
        <v>468</v>
      </c>
    </row>
    <row r="23" spans="1:19" ht="15.95" customHeight="1" x14ac:dyDescent="0.25">
      <c r="A23" s="2">
        <v>22</v>
      </c>
      <c r="B23" s="5" t="s">
        <v>187</v>
      </c>
      <c r="C23" s="5">
        <f t="shared" si="5"/>
        <v>1</v>
      </c>
      <c r="D23">
        <v>27</v>
      </c>
      <c r="E23">
        <v>13</v>
      </c>
      <c r="F23" s="2">
        <v>11</v>
      </c>
      <c r="G23" s="9" t="str">
        <f t="shared" si="6"/>
        <v>gravitational pull</v>
      </c>
      <c r="H23" s="9"/>
      <c r="I23" s="9" t="str">
        <f t="shared" si="7"/>
        <v>take</v>
      </c>
      <c r="J23" s="9"/>
      <c r="L23" s="7">
        <f t="shared" si="2"/>
        <v>1</v>
      </c>
      <c r="M23">
        <v>30</v>
      </c>
      <c r="N23" s="40">
        <v>22</v>
      </c>
      <c r="O23" s="38"/>
      <c r="P23" s="9" t="str">
        <f t="shared" si="3"/>
        <v>Is this dress expensive. No it is ___ (wih opposite word)</v>
      </c>
      <c r="R23" s="7">
        <f t="shared" si="4"/>
        <v>1</v>
      </c>
      <c r="S23" s="5" t="s">
        <v>470</v>
      </c>
    </row>
    <row r="24" spans="1:19" ht="15.95" customHeight="1" x14ac:dyDescent="0.25">
      <c r="A24" s="2">
        <v>23</v>
      </c>
      <c r="B24" s="5" t="s">
        <v>188</v>
      </c>
      <c r="C24" s="5">
        <f t="shared" si="5"/>
        <v>1</v>
      </c>
      <c r="D24">
        <v>20</v>
      </c>
      <c r="E24">
        <v>5</v>
      </c>
      <c r="F24" s="2">
        <v>12</v>
      </c>
      <c r="G24" s="9" t="str">
        <f t="shared" si="6"/>
        <v>looms</v>
      </c>
      <c r="H24" s="9"/>
      <c r="I24" s="9" t="str">
        <f t="shared" si="7"/>
        <v>weep</v>
      </c>
      <c r="J24" s="9"/>
      <c r="L24" s="7">
        <f t="shared" si="2"/>
        <v>1</v>
      </c>
      <c r="M24">
        <v>51</v>
      </c>
      <c r="N24" s="40">
        <v>23</v>
      </c>
      <c r="O24" s="38"/>
      <c r="P24" s="9" t="str">
        <f t="shared" si="3"/>
        <v>The merchant had (some / a few) money with him (tick correct word)</v>
      </c>
      <c r="R24" s="7">
        <f t="shared" si="4"/>
        <v>1</v>
      </c>
      <c r="S24" s="5" t="s">
        <v>313</v>
      </c>
    </row>
    <row r="25" spans="1:19" ht="15.95" customHeight="1" x14ac:dyDescent="0.25">
      <c r="A25" s="2">
        <v>24</v>
      </c>
      <c r="B25" s="5" t="s">
        <v>189</v>
      </c>
      <c r="C25" s="5">
        <f t="shared" si="5"/>
        <v>1</v>
      </c>
      <c r="D25">
        <v>3</v>
      </c>
      <c r="E25">
        <v>6</v>
      </c>
      <c r="F25" s="2">
        <v>13</v>
      </c>
      <c r="G25" s="9" t="str">
        <f t="shared" si="6"/>
        <v>brilliant</v>
      </c>
      <c r="H25" s="9"/>
      <c r="I25" s="9" t="str">
        <f t="shared" si="7"/>
        <v>begin</v>
      </c>
      <c r="J25" s="9"/>
      <c r="L25" s="7">
        <f t="shared" si="2"/>
        <v>1</v>
      </c>
      <c r="M25">
        <v>23</v>
      </c>
      <c r="N25" s="40">
        <v>24</v>
      </c>
      <c r="O25" s="38"/>
      <c r="P25" s="9" t="str">
        <f t="shared" si="3"/>
        <v>I have (a lot / many) work to do (tick correct word)</v>
      </c>
      <c r="R25" s="7">
        <f t="shared" si="4"/>
        <v>1</v>
      </c>
      <c r="S25" s="5" t="s">
        <v>316</v>
      </c>
    </row>
    <row r="26" spans="1:19" ht="15.95" customHeight="1" x14ac:dyDescent="0.25">
      <c r="A26" s="2">
        <v>25</v>
      </c>
      <c r="B26" s="5" t="s">
        <v>190</v>
      </c>
      <c r="C26" s="5">
        <f t="shared" si="5"/>
        <v>1</v>
      </c>
      <c r="D26">
        <v>28</v>
      </c>
      <c r="E26">
        <v>21</v>
      </c>
      <c r="F26" s="2">
        <v>14</v>
      </c>
      <c r="G26" s="9" t="str">
        <f t="shared" si="6"/>
        <v>back pack</v>
      </c>
      <c r="H26" s="9"/>
      <c r="I26" s="9" t="str">
        <f t="shared" si="7"/>
        <v>true</v>
      </c>
      <c r="J26" s="9"/>
      <c r="L26" s="7">
        <f t="shared" si="2"/>
        <v>1</v>
      </c>
      <c r="M26">
        <v>57</v>
      </c>
      <c r="N26" s="40">
        <v>25</v>
      </c>
      <c r="O26" s="38"/>
      <c r="P26" s="9" t="str">
        <f t="shared" si="3"/>
        <v>The samaritan gave the merchant (some / a few) water (tick correct word)</v>
      </c>
      <c r="R26" s="7">
        <f t="shared" si="4"/>
        <v>1</v>
      </c>
      <c r="S26" s="5" t="s">
        <v>279</v>
      </c>
    </row>
    <row r="27" spans="1:19" ht="15.95" customHeight="1" x14ac:dyDescent="0.25">
      <c r="A27" s="2">
        <v>26</v>
      </c>
      <c r="B27" s="5" t="s">
        <v>462</v>
      </c>
      <c r="C27" s="5">
        <f t="shared" si="5"/>
        <v>1</v>
      </c>
      <c r="D27">
        <v>12</v>
      </c>
      <c r="E27">
        <v>23</v>
      </c>
      <c r="F27" s="2">
        <v>15</v>
      </c>
      <c r="G27" s="9" t="str">
        <f t="shared" si="6"/>
        <v>soared</v>
      </c>
      <c r="H27" s="9"/>
      <c r="I27" s="9" t="str">
        <f t="shared" si="7"/>
        <v>sme</v>
      </c>
      <c r="J27" s="9"/>
      <c r="L27" s="7">
        <f t="shared" si="2"/>
        <v>1</v>
      </c>
      <c r="M27">
        <v>11</v>
      </c>
      <c r="N27" s="82" t="s">
        <v>327</v>
      </c>
      <c r="O27" s="82"/>
      <c r="P27" s="82"/>
      <c r="R27" s="7">
        <f t="shared" si="4"/>
        <v>1</v>
      </c>
      <c r="S27" s="5" t="s">
        <v>280</v>
      </c>
    </row>
    <row r="28" spans="1:19" ht="15.95" customHeight="1" x14ac:dyDescent="0.25">
      <c r="A28" s="2">
        <v>27</v>
      </c>
      <c r="B28" s="5" t="s">
        <v>191</v>
      </c>
      <c r="C28" s="5">
        <f t="shared" si="5"/>
        <v>1</v>
      </c>
      <c r="D28">
        <v>49</v>
      </c>
      <c r="E28">
        <v>11</v>
      </c>
      <c r="F28" s="2">
        <v>16</v>
      </c>
      <c r="G28" s="9" t="str">
        <f t="shared" si="6"/>
        <v>Dusk</v>
      </c>
      <c r="H28" s="9"/>
      <c r="I28" s="9" t="str">
        <f t="shared" si="7"/>
        <v>clever</v>
      </c>
      <c r="J28" s="9"/>
      <c r="L28" s="7">
        <f t="shared" si="2"/>
        <v>1</v>
      </c>
      <c r="M28">
        <v>43</v>
      </c>
      <c r="N28" s="40">
        <v>1</v>
      </c>
      <c r="O28" s="9" t="str">
        <f t="shared" ref="O28:O37" si="8">VLOOKUP(M63,$A$191:$B$201,2)</f>
        <v>Bina has some new colour crayons.  She (with i/am/is/are going to + suitable verb) a picture</v>
      </c>
      <c r="P28" s="9"/>
      <c r="R28" s="7">
        <f t="shared" si="4"/>
        <v>1</v>
      </c>
      <c r="S28" s="5" t="s">
        <v>513</v>
      </c>
    </row>
    <row r="29" spans="1:19" ht="15.95" customHeight="1" x14ac:dyDescent="0.25">
      <c r="A29" s="2">
        <v>28</v>
      </c>
      <c r="B29" s="5" t="s">
        <v>192</v>
      </c>
      <c r="C29" s="5">
        <f t="shared" si="5"/>
        <v>1</v>
      </c>
      <c r="D29">
        <v>33</v>
      </c>
      <c r="E29">
        <v>20</v>
      </c>
      <c r="F29" s="2">
        <v>17</v>
      </c>
      <c r="G29" s="9" t="str">
        <f t="shared" si="6"/>
        <v>stocking</v>
      </c>
      <c r="H29" s="9"/>
      <c r="I29" s="9" t="str">
        <f t="shared" si="7"/>
        <v>believe</v>
      </c>
      <c r="J29" s="9"/>
      <c r="L29" s="7">
        <f t="shared" si="2"/>
        <v>1</v>
      </c>
      <c r="M29">
        <v>68</v>
      </c>
      <c r="N29" s="40">
        <v>2</v>
      </c>
      <c r="O29" s="9" t="str">
        <f t="shared" si="8"/>
        <v>I hae brought a new dress.  I ___ (with i/am/is/are going to + suitable verb) it on my birthday</v>
      </c>
      <c r="P29" s="9"/>
      <c r="R29" s="7">
        <f t="shared" si="4"/>
        <v>1</v>
      </c>
      <c r="S29" s="5" t="s">
        <v>445</v>
      </c>
    </row>
    <row r="30" spans="1:19" ht="15.95" customHeight="1" x14ac:dyDescent="0.25">
      <c r="A30" s="4"/>
      <c r="B30" s="4" t="s">
        <v>211</v>
      </c>
      <c r="C30" s="5">
        <f t="shared" si="5"/>
        <v>1</v>
      </c>
      <c r="D30">
        <v>52</v>
      </c>
      <c r="E30">
        <v>7</v>
      </c>
      <c r="F30" s="2">
        <v>18</v>
      </c>
      <c r="G30" s="9" t="str">
        <f t="shared" si="6"/>
        <v>fled</v>
      </c>
      <c r="H30" s="9"/>
      <c r="I30" s="9" t="str">
        <f t="shared" si="7"/>
        <v>latest</v>
      </c>
      <c r="J30" s="9"/>
      <c r="L30" s="7">
        <f t="shared" si="2"/>
        <v>1</v>
      </c>
      <c r="M30">
        <v>18</v>
      </c>
      <c r="N30" s="40">
        <v>3</v>
      </c>
      <c r="O30" s="9" t="str">
        <f t="shared" si="8"/>
        <v>A bear / not strong / an elephant (expand using SO)</v>
      </c>
      <c r="P30" s="9"/>
      <c r="R30" s="7">
        <f t="shared" si="4"/>
        <v>1</v>
      </c>
      <c r="S30" s="5" t="s">
        <v>288</v>
      </c>
    </row>
    <row r="31" spans="1:19" ht="15.95" customHeight="1" x14ac:dyDescent="0.25">
      <c r="A31" s="2">
        <v>1</v>
      </c>
      <c r="B31" s="5" t="s">
        <v>193</v>
      </c>
      <c r="C31" s="5">
        <f t="shared" si="5"/>
        <v>1</v>
      </c>
      <c r="D31">
        <v>31</v>
      </c>
      <c r="E31">
        <v>19</v>
      </c>
      <c r="F31" s="2">
        <v>19</v>
      </c>
      <c r="G31" s="9" t="str">
        <f t="shared" si="6"/>
        <v>expensive</v>
      </c>
      <c r="H31" s="9"/>
      <c r="I31" s="9" t="str">
        <f t="shared" si="7"/>
        <v>quickly</v>
      </c>
      <c r="J31" s="9"/>
      <c r="L31" s="7">
        <f t="shared" si="2"/>
        <v>1</v>
      </c>
      <c r="M31">
        <v>9</v>
      </c>
      <c r="N31" s="40">
        <v>4</v>
      </c>
      <c r="O31" s="9" t="str">
        <f t="shared" si="8"/>
        <v>We have bought  a new house.  We (with i/am/is/are going to + suitable verb) there next week</v>
      </c>
      <c r="P31" s="9"/>
      <c r="R31" s="7">
        <f t="shared" si="4"/>
        <v>1</v>
      </c>
      <c r="S31" s="5" t="s">
        <v>471</v>
      </c>
    </row>
    <row r="32" spans="1:19" ht="15.95" customHeight="1" x14ac:dyDescent="0.25">
      <c r="A32" s="2">
        <v>2</v>
      </c>
      <c r="B32" s="5" t="s">
        <v>196</v>
      </c>
      <c r="C32" s="5">
        <f t="shared" si="5"/>
        <v>1</v>
      </c>
      <c r="D32">
        <v>5</v>
      </c>
      <c r="E32">
        <v>3</v>
      </c>
      <c r="F32" s="2">
        <v>20</v>
      </c>
      <c r="G32" s="9" t="str">
        <f t="shared" si="6"/>
        <v>inventor</v>
      </c>
      <c r="H32" s="9"/>
      <c r="I32" s="9" t="str">
        <f t="shared" si="7"/>
        <v>freedom</v>
      </c>
      <c r="J32" s="9"/>
      <c r="L32" s="7">
        <f t="shared" si="2"/>
        <v>1</v>
      </c>
      <c r="M32">
        <v>70</v>
      </c>
      <c r="N32" s="40">
        <v>5</v>
      </c>
      <c r="O32" s="9" t="str">
        <f t="shared" si="8"/>
        <v>Your bat / not heavy / mine (expand using SO)</v>
      </c>
      <c r="P32" s="9"/>
      <c r="R32" s="7">
        <f t="shared" si="4"/>
        <v>1</v>
      </c>
      <c r="S32" s="5" t="s">
        <v>458</v>
      </c>
    </row>
    <row r="33" spans="1:19" ht="15.95" customHeight="1" x14ac:dyDescent="0.25">
      <c r="A33" s="2">
        <v>3</v>
      </c>
      <c r="B33" s="5" t="s">
        <v>194</v>
      </c>
      <c r="C33" s="5">
        <f t="shared" si="5"/>
        <v>1</v>
      </c>
      <c r="D33">
        <v>36</v>
      </c>
      <c r="E33">
        <v>15</v>
      </c>
      <c r="F33" s="2">
        <v>21</v>
      </c>
      <c r="G33" s="9" t="str">
        <f t="shared" si="6"/>
        <v>reindeer</v>
      </c>
      <c r="H33" s="9"/>
      <c r="I33" s="9" t="str">
        <f t="shared" si="7"/>
        <v>floating</v>
      </c>
      <c r="J33" s="9"/>
      <c r="L33" s="7">
        <f t="shared" si="2"/>
        <v>1</v>
      </c>
      <c r="M33">
        <v>45</v>
      </c>
      <c r="N33" s="40">
        <v>6</v>
      </c>
      <c r="O33" s="9" t="str">
        <f t="shared" si="8"/>
        <v>Mumbai / not / big / Calcutta (expand using SO)</v>
      </c>
      <c r="P33" s="9"/>
      <c r="R33" s="7">
        <f t="shared" si="4"/>
        <v>1</v>
      </c>
      <c r="S33" s="5" t="s">
        <v>447</v>
      </c>
    </row>
    <row r="34" spans="1:19" ht="15.95" customHeight="1" x14ac:dyDescent="0.25">
      <c r="A34" s="2">
        <v>4</v>
      </c>
      <c r="B34" s="5" t="s">
        <v>197</v>
      </c>
      <c r="C34" s="5">
        <f t="shared" si="5"/>
        <v>1</v>
      </c>
      <c r="D34">
        <v>23</v>
      </c>
      <c r="E34">
        <v>29</v>
      </c>
      <c r="F34" s="2">
        <v>22</v>
      </c>
      <c r="G34" s="9" t="str">
        <f t="shared" si="6"/>
        <v>borrow</v>
      </c>
      <c r="H34" s="9"/>
      <c r="I34" s="9" t="str">
        <f t="shared" si="7"/>
        <v>frightened</v>
      </c>
      <c r="J34" s="9"/>
      <c r="L34" s="7">
        <f t="shared" si="2"/>
        <v>1</v>
      </c>
      <c r="M34">
        <v>65</v>
      </c>
      <c r="N34" s="40">
        <v>7</v>
      </c>
      <c r="O34" s="9" t="str">
        <f t="shared" si="8"/>
        <v>I / not tall / you / are (expand using SO)</v>
      </c>
      <c r="P34" s="9"/>
      <c r="R34" s="7">
        <f t="shared" si="4"/>
        <v>1</v>
      </c>
      <c r="S34" s="5" t="s">
        <v>315</v>
      </c>
    </row>
    <row r="35" spans="1:19" ht="15.95" customHeight="1" x14ac:dyDescent="0.25">
      <c r="A35" s="2">
        <v>5</v>
      </c>
      <c r="B35" s="5" t="s">
        <v>195</v>
      </c>
      <c r="C35" s="5">
        <f t="shared" si="5"/>
        <v>1</v>
      </c>
      <c r="D35">
        <v>54</v>
      </c>
      <c r="E35">
        <v>14</v>
      </c>
      <c r="F35" s="2">
        <v>23</v>
      </c>
      <c r="G35" s="9" t="str">
        <f t="shared" si="6"/>
        <v>levite</v>
      </c>
      <c r="H35" s="9"/>
      <c r="I35" s="9" t="str">
        <f t="shared" si="7"/>
        <v>visible</v>
      </c>
      <c r="J35" s="9"/>
      <c r="L35" s="7">
        <f t="shared" si="2"/>
        <v>1</v>
      </c>
      <c r="M35">
        <v>41</v>
      </c>
      <c r="N35" s="40">
        <v>8</v>
      </c>
      <c r="O35" s="9" t="str">
        <f t="shared" si="8"/>
        <v>Tomorrow is my birthday.  I (with i/am/is/are going to + suitable verb) my friends</v>
      </c>
      <c r="P35" s="9"/>
      <c r="R35" s="7">
        <f t="shared" si="4"/>
        <v>1</v>
      </c>
      <c r="S35" s="5" t="s">
        <v>317</v>
      </c>
    </row>
    <row r="36" spans="1:19" ht="15.95" customHeight="1" x14ac:dyDescent="0.25">
      <c r="A36" s="2">
        <v>6</v>
      </c>
      <c r="B36" s="5" t="s">
        <v>198</v>
      </c>
      <c r="C36" s="5">
        <f t="shared" si="5"/>
        <v>1</v>
      </c>
      <c r="D36">
        <v>7</v>
      </c>
      <c r="E36">
        <v>22</v>
      </c>
      <c r="F36" s="2">
        <v>24</v>
      </c>
      <c r="G36" s="9" t="str">
        <f t="shared" si="6"/>
        <v>equipped</v>
      </c>
      <c r="H36" s="9"/>
      <c r="I36" s="9" t="str">
        <f t="shared" si="7"/>
        <v>soft</v>
      </c>
      <c r="J36" s="9"/>
      <c r="L36" s="7">
        <f t="shared" si="2"/>
        <v>1</v>
      </c>
      <c r="M36">
        <v>54</v>
      </c>
      <c r="N36" s="40">
        <v>9</v>
      </c>
      <c r="O36" s="9" t="str">
        <f t="shared" si="8"/>
        <v>Tomorrow is Sunday. I ___ (with i/am/is/are going to + suitable verb) my room</v>
      </c>
      <c r="P36" s="9"/>
      <c r="R36" s="7">
        <f t="shared" si="4"/>
        <v>1</v>
      </c>
      <c r="S36" s="5" t="s">
        <v>449</v>
      </c>
    </row>
    <row r="37" spans="1:19" ht="15.95" customHeight="1" x14ac:dyDescent="0.25">
      <c r="A37" s="2">
        <v>7</v>
      </c>
      <c r="B37" s="5" t="s">
        <v>199</v>
      </c>
      <c r="C37" s="5">
        <f t="shared" si="5"/>
        <v>1</v>
      </c>
      <c r="D37">
        <v>35</v>
      </c>
      <c r="E37">
        <v>26</v>
      </c>
      <c r="F37" s="2">
        <v>25</v>
      </c>
      <c r="G37" s="9" t="str">
        <f t="shared" si="6"/>
        <v>sleigh</v>
      </c>
      <c r="H37" s="9"/>
      <c r="I37" s="9" t="str">
        <f t="shared" si="7"/>
        <v>rich</v>
      </c>
      <c r="J37" s="9"/>
      <c r="L37" s="7">
        <f t="shared" si="2"/>
        <v>1</v>
      </c>
      <c r="M37">
        <v>38</v>
      </c>
      <c r="N37" s="40">
        <v>10</v>
      </c>
      <c r="O37" s="9" t="str">
        <f t="shared" si="8"/>
        <v>It was Christmas tomorrow.  We are ___ (with i/am/is/are going to + suitable verb) the house</v>
      </c>
      <c r="P37" s="9"/>
      <c r="R37" s="7">
        <f t="shared" si="4"/>
        <v>1</v>
      </c>
      <c r="S37" s="5" t="s">
        <v>450</v>
      </c>
    </row>
    <row r="38" spans="1:19" ht="15.95" customHeight="1" x14ac:dyDescent="0.25">
      <c r="A38" s="2">
        <v>8</v>
      </c>
      <c r="B38" s="5" t="s">
        <v>200</v>
      </c>
      <c r="C38" s="5">
        <f t="shared" si="5"/>
        <v>1</v>
      </c>
      <c r="D38">
        <v>9</v>
      </c>
      <c r="E38">
        <v>17</v>
      </c>
      <c r="F38" s="2">
        <v>26</v>
      </c>
      <c r="G38" s="9" t="str">
        <f t="shared" si="6"/>
        <v>fastened</v>
      </c>
      <c r="H38" s="9"/>
      <c r="I38" s="9" t="str">
        <f t="shared" si="7"/>
        <v>opened</v>
      </c>
      <c r="J38" s="9"/>
      <c r="L38" s="7">
        <f t="shared" si="2"/>
        <v>1</v>
      </c>
      <c r="M38">
        <v>15</v>
      </c>
      <c r="N38" s="40" t="str">
        <f>CONCATENATE(N28," A")</f>
        <v>1 A</v>
      </c>
      <c r="O38" s="83"/>
      <c r="P38" s="83"/>
      <c r="R38" s="7">
        <f t="shared" si="4"/>
        <v>1</v>
      </c>
      <c r="S38" s="5" t="s">
        <v>472</v>
      </c>
    </row>
    <row r="39" spans="1:19" ht="15.95" customHeight="1" x14ac:dyDescent="0.25">
      <c r="A39" s="2">
        <v>9</v>
      </c>
      <c r="B39" s="5" t="s">
        <v>201</v>
      </c>
      <c r="C39" s="5">
        <f t="shared" si="5"/>
        <v>1</v>
      </c>
      <c r="D39">
        <v>13</v>
      </c>
      <c r="E39">
        <v>16</v>
      </c>
      <c r="F39" s="2">
        <v>27</v>
      </c>
      <c r="G39" s="9" t="str">
        <f t="shared" si="6"/>
        <v>delight</v>
      </c>
      <c r="H39" s="9"/>
      <c r="I39" s="9" t="str">
        <f t="shared" si="7"/>
        <v>outer</v>
      </c>
      <c r="J39" s="9"/>
      <c r="L39" s="7">
        <f t="shared" si="2"/>
        <v>1</v>
      </c>
      <c r="M39">
        <v>64</v>
      </c>
      <c r="N39" s="40" t="str">
        <f t="shared" ref="N39:N47" si="9">CONCATENATE(N29," A")</f>
        <v>2 A</v>
      </c>
      <c r="O39" s="83"/>
      <c r="P39" s="83"/>
      <c r="R39" s="7">
        <f t="shared" si="4"/>
        <v>1</v>
      </c>
      <c r="S39" s="5" t="s">
        <v>300</v>
      </c>
    </row>
    <row r="40" spans="1:19" ht="15.95" customHeight="1" x14ac:dyDescent="0.25">
      <c r="A40" s="2">
        <v>10</v>
      </c>
      <c r="B40" s="5" t="s">
        <v>202</v>
      </c>
      <c r="C40" s="5">
        <f t="shared" si="5"/>
        <v>1</v>
      </c>
      <c r="D40">
        <v>56</v>
      </c>
      <c r="E40">
        <v>8</v>
      </c>
      <c r="F40" s="2">
        <v>28</v>
      </c>
      <c r="G40" s="9" t="str">
        <f t="shared" si="6"/>
        <v>inn</v>
      </c>
      <c r="H40" s="9"/>
      <c r="I40" s="9" t="str">
        <f t="shared" si="7"/>
        <v>latest</v>
      </c>
      <c r="J40" s="9"/>
      <c r="L40" s="7">
        <f t="shared" si="2"/>
        <v>1</v>
      </c>
      <c r="M40">
        <v>8</v>
      </c>
      <c r="N40" s="40" t="str">
        <f t="shared" si="9"/>
        <v>3 A</v>
      </c>
      <c r="O40" s="83"/>
      <c r="P40" s="83"/>
      <c r="R40" s="7">
        <f t="shared" si="4"/>
        <v>1</v>
      </c>
      <c r="S40" s="5" t="s">
        <v>473</v>
      </c>
    </row>
    <row r="41" spans="1:19" ht="15.95" customHeight="1" x14ac:dyDescent="0.25">
      <c r="A41" s="2">
        <v>11</v>
      </c>
      <c r="B41" s="5" t="s">
        <v>203</v>
      </c>
      <c r="C41" s="5">
        <f t="shared" si="5"/>
        <v>1</v>
      </c>
      <c r="D41">
        <v>8</v>
      </c>
      <c r="E41">
        <v>24</v>
      </c>
      <c r="F41" s="2">
        <v>29</v>
      </c>
      <c r="G41" s="9" t="str">
        <f t="shared" si="6"/>
        <v>determined</v>
      </c>
      <c r="H41" s="9"/>
      <c r="I41" s="9" t="str">
        <f t="shared" si="7"/>
        <v>real</v>
      </c>
      <c r="J41" s="9"/>
      <c r="L41" s="7">
        <f t="shared" si="2"/>
        <v>1</v>
      </c>
      <c r="M41">
        <v>47</v>
      </c>
      <c r="N41" s="40" t="str">
        <f t="shared" si="9"/>
        <v>4 A</v>
      </c>
      <c r="O41" s="83"/>
      <c r="P41" s="83"/>
      <c r="R41" s="7">
        <f t="shared" si="4"/>
        <v>1</v>
      </c>
      <c r="S41" s="5" t="s">
        <v>296</v>
      </c>
    </row>
    <row r="42" spans="1:19" ht="15.95" customHeight="1" x14ac:dyDescent="0.25">
      <c r="A42" s="2">
        <v>12</v>
      </c>
      <c r="B42" s="5" t="s">
        <v>204</v>
      </c>
      <c r="C42" s="5">
        <f t="shared" si="5"/>
        <v>1</v>
      </c>
      <c r="D42">
        <v>48</v>
      </c>
      <c r="E42">
        <v>28</v>
      </c>
      <c r="F42" s="2">
        <v>30</v>
      </c>
      <c r="G42" s="10" t="str">
        <f t="shared" si="6"/>
        <v>merchant</v>
      </c>
      <c r="H42" s="10"/>
      <c r="I42" s="10" t="str">
        <f t="shared" si="7"/>
        <v>dusk</v>
      </c>
      <c r="J42" s="10"/>
      <c r="L42" s="7">
        <f t="shared" si="2"/>
        <v>1</v>
      </c>
      <c r="M42">
        <v>17</v>
      </c>
      <c r="N42" s="40" t="str">
        <f t="shared" si="9"/>
        <v>5 A</v>
      </c>
      <c r="O42" s="83"/>
      <c r="P42" s="83"/>
      <c r="R42" s="7">
        <f t="shared" si="4"/>
        <v>1</v>
      </c>
      <c r="S42" s="5" t="s">
        <v>298</v>
      </c>
    </row>
    <row r="43" spans="1:19" ht="15.95" customHeight="1" x14ac:dyDescent="0.25">
      <c r="A43" s="2">
        <v>13</v>
      </c>
      <c r="B43" s="5" t="s">
        <v>205</v>
      </c>
      <c r="F43" s="87"/>
      <c r="G43" s="87"/>
      <c r="H43" s="87"/>
      <c r="I43" s="87"/>
      <c r="J43" s="87"/>
      <c r="L43" s="7">
        <f t="shared" si="2"/>
        <v>1</v>
      </c>
      <c r="M43">
        <v>61</v>
      </c>
      <c r="N43" s="40" t="str">
        <f t="shared" si="9"/>
        <v>6 A</v>
      </c>
      <c r="O43" s="81"/>
      <c r="P43" s="81"/>
      <c r="R43" s="7">
        <f t="shared" si="4"/>
        <v>1</v>
      </c>
      <c r="S43" s="5" t="s">
        <v>474</v>
      </c>
    </row>
    <row r="44" spans="1:19" ht="15.95" customHeight="1" x14ac:dyDescent="0.25">
      <c r="A44" s="2">
        <v>14</v>
      </c>
      <c r="B44" s="5" t="s">
        <v>206</v>
      </c>
      <c r="F44" s="75"/>
      <c r="G44" s="62"/>
      <c r="H44" s="62"/>
      <c r="I44" s="62"/>
      <c r="J44" s="76"/>
      <c r="L44" s="7">
        <f t="shared" si="2"/>
        <v>1</v>
      </c>
      <c r="M44">
        <v>35</v>
      </c>
      <c r="N44" s="40" t="str">
        <f t="shared" si="9"/>
        <v>7 A</v>
      </c>
      <c r="O44" s="81"/>
      <c r="P44" s="81"/>
      <c r="R44" s="7">
        <f t="shared" si="4"/>
        <v>1</v>
      </c>
      <c r="S44" s="5" t="s">
        <v>299</v>
      </c>
    </row>
    <row r="45" spans="1:19" ht="15.95" customHeight="1" x14ac:dyDescent="0.25">
      <c r="A45" s="2">
        <v>15</v>
      </c>
      <c r="B45" s="5" t="s">
        <v>214</v>
      </c>
      <c r="F45" s="75"/>
      <c r="G45" s="62"/>
      <c r="H45" s="62"/>
      <c r="I45" s="62"/>
      <c r="J45" s="76"/>
      <c r="L45" s="7">
        <f t="shared" si="2"/>
        <v>1</v>
      </c>
      <c r="M45">
        <v>55</v>
      </c>
      <c r="N45" s="40" t="str">
        <f t="shared" si="9"/>
        <v>8 A</v>
      </c>
      <c r="O45" s="81"/>
      <c r="P45" s="81"/>
      <c r="R45" s="7">
        <f t="shared" si="4"/>
        <v>1</v>
      </c>
      <c r="S45" s="5" t="s">
        <v>459</v>
      </c>
    </row>
    <row r="46" spans="1:19" ht="15.95" customHeight="1" x14ac:dyDescent="0.25">
      <c r="A46" s="2">
        <v>16</v>
      </c>
      <c r="B46" s="5" t="s">
        <v>215</v>
      </c>
      <c r="F46" s="75"/>
      <c r="G46" s="62"/>
      <c r="H46" s="62"/>
      <c r="I46" s="62"/>
      <c r="J46" s="76"/>
      <c r="L46" s="7">
        <f t="shared" si="2"/>
        <v>1</v>
      </c>
      <c r="M46">
        <v>14</v>
      </c>
      <c r="N46" s="40" t="str">
        <f t="shared" si="9"/>
        <v>9 A</v>
      </c>
      <c r="O46" s="81"/>
      <c r="P46" s="81"/>
      <c r="R46" s="7">
        <f t="shared" si="4"/>
        <v>1</v>
      </c>
      <c r="S46" s="5" t="s">
        <v>451</v>
      </c>
    </row>
    <row r="47" spans="1:19" ht="15.95" customHeight="1" x14ac:dyDescent="0.25">
      <c r="A47" s="2">
        <v>17</v>
      </c>
      <c r="B47" s="5" t="s">
        <v>216</v>
      </c>
      <c r="F47" s="75"/>
      <c r="G47" s="62"/>
      <c r="H47" s="62"/>
      <c r="I47" s="62"/>
      <c r="J47" s="76"/>
      <c r="L47" s="7">
        <f t="shared" si="2"/>
        <v>1</v>
      </c>
      <c r="M47">
        <v>36</v>
      </c>
      <c r="N47" s="40" t="str">
        <f t="shared" si="9"/>
        <v>10 A</v>
      </c>
      <c r="O47" s="81"/>
      <c r="P47" s="81"/>
      <c r="R47" s="7">
        <f t="shared" si="4"/>
        <v>1</v>
      </c>
      <c r="S47" s="5" t="s">
        <v>452</v>
      </c>
    </row>
    <row r="48" spans="1:19" ht="15.95" customHeight="1" x14ac:dyDescent="0.25">
      <c r="A48" s="2">
        <v>18</v>
      </c>
      <c r="B48" s="5" t="s">
        <v>217</v>
      </c>
      <c r="C48" s="5"/>
      <c r="F48" s="75"/>
      <c r="G48" s="62"/>
      <c r="H48" s="62"/>
      <c r="I48" s="62"/>
      <c r="J48" s="76"/>
      <c r="L48" s="7">
        <f t="shared" si="2"/>
        <v>1</v>
      </c>
      <c r="M48">
        <v>71</v>
      </c>
      <c r="N48" s="85"/>
      <c r="O48" s="66"/>
      <c r="P48" s="86"/>
      <c r="R48" s="7">
        <f t="shared" si="4"/>
        <v>1</v>
      </c>
      <c r="S48" s="5" t="s">
        <v>477</v>
      </c>
    </row>
    <row r="49" spans="1:19" ht="15.95" customHeight="1" x14ac:dyDescent="0.25">
      <c r="A49" s="2">
        <v>19</v>
      </c>
      <c r="B49" s="5" t="s">
        <v>218</v>
      </c>
      <c r="L49" s="7">
        <f t="shared" si="2"/>
        <v>1</v>
      </c>
      <c r="M49">
        <v>34</v>
      </c>
      <c r="R49" s="7">
        <f t="shared" si="4"/>
        <v>1</v>
      </c>
      <c r="S49" s="5" t="s">
        <v>297</v>
      </c>
    </row>
    <row r="50" spans="1:19" ht="15.95" customHeight="1" x14ac:dyDescent="0.25">
      <c r="A50" s="2">
        <v>20</v>
      </c>
      <c r="B50" s="5" t="s">
        <v>219</v>
      </c>
      <c r="L50" s="7">
        <f t="shared" si="2"/>
        <v>1</v>
      </c>
      <c r="M50">
        <v>31</v>
      </c>
      <c r="R50" s="7">
        <f t="shared" si="4"/>
        <v>1</v>
      </c>
      <c r="S50" s="5" t="s">
        <v>453</v>
      </c>
    </row>
    <row r="51" spans="1:19" ht="15.95" customHeight="1" x14ac:dyDescent="0.25">
      <c r="A51" s="2">
        <v>21</v>
      </c>
      <c r="B51" s="5" t="s">
        <v>220</v>
      </c>
      <c r="L51" s="7">
        <f t="shared" si="2"/>
        <v>1</v>
      </c>
      <c r="M51">
        <v>21</v>
      </c>
      <c r="R51" s="7">
        <f t="shared" si="4"/>
        <v>1</v>
      </c>
      <c r="S51" s="5" t="s">
        <v>478</v>
      </c>
    </row>
    <row r="52" spans="1:19" ht="15.95" customHeight="1" x14ac:dyDescent="0.25">
      <c r="A52" s="2">
        <v>22</v>
      </c>
      <c r="B52" s="5" t="s">
        <v>221</v>
      </c>
      <c r="C52" s="5"/>
      <c r="L52" s="7">
        <f t="shared" si="2"/>
        <v>1</v>
      </c>
      <c r="M52">
        <v>59</v>
      </c>
      <c r="R52" s="7">
        <f t="shared" si="4"/>
        <v>1</v>
      </c>
      <c r="S52" s="5" t="s">
        <v>460</v>
      </c>
    </row>
    <row r="53" spans="1:19" ht="15.95" customHeight="1" x14ac:dyDescent="0.25">
      <c r="A53" s="2">
        <v>23</v>
      </c>
      <c r="B53" s="5" t="s">
        <v>227</v>
      </c>
      <c r="C53" s="5"/>
      <c r="D53" s="5"/>
      <c r="E53" s="5"/>
      <c r="L53" s="7">
        <f t="shared" si="2"/>
        <v>1</v>
      </c>
      <c r="M53">
        <v>52</v>
      </c>
      <c r="R53" s="7">
        <f t="shared" si="4"/>
        <v>1</v>
      </c>
      <c r="S53" s="5" t="s">
        <v>479</v>
      </c>
    </row>
    <row r="54" spans="1:19" ht="15.95" customHeight="1" x14ac:dyDescent="0.25">
      <c r="A54" s="2">
        <v>24</v>
      </c>
      <c r="B54" s="5" t="s">
        <v>228</v>
      </c>
      <c r="C54" s="5"/>
      <c r="D54" s="5"/>
      <c r="E54" s="5"/>
      <c r="L54" s="7">
        <f t="shared" si="2"/>
        <v>1</v>
      </c>
      <c r="M54">
        <v>3</v>
      </c>
      <c r="R54" s="7">
        <f t="shared" si="4"/>
        <v>1</v>
      </c>
      <c r="S54" s="5" t="s">
        <v>480</v>
      </c>
    </row>
    <row r="55" spans="1:19" ht="15.95" customHeight="1" x14ac:dyDescent="0.25">
      <c r="A55" s="2">
        <v>25</v>
      </c>
      <c r="B55" s="5" t="s">
        <v>229</v>
      </c>
      <c r="C55" s="5"/>
      <c r="D55" s="5"/>
      <c r="E55" s="5"/>
      <c r="L55" s="7">
        <f t="shared" si="2"/>
        <v>1</v>
      </c>
      <c r="M55">
        <v>56</v>
      </c>
      <c r="R55" s="7">
        <f t="shared" si="4"/>
        <v>1</v>
      </c>
      <c r="S55" s="5" t="s">
        <v>455</v>
      </c>
    </row>
    <row r="56" spans="1:19" ht="15.95" customHeight="1" x14ac:dyDescent="0.25">
      <c r="A56" s="2">
        <v>26</v>
      </c>
      <c r="B56" s="5" t="s">
        <v>230</v>
      </c>
      <c r="C56" s="5" t="s">
        <v>328</v>
      </c>
      <c r="D56" s="2">
        <v>56</v>
      </c>
      <c r="L56" s="7">
        <f t="shared" si="2"/>
        <v>1</v>
      </c>
      <c r="M56">
        <v>33</v>
      </c>
      <c r="R56" s="7">
        <f t="shared" si="4"/>
        <v>1</v>
      </c>
      <c r="S56" s="5" t="s">
        <v>456</v>
      </c>
    </row>
    <row r="57" spans="1:19" ht="15.95" customHeight="1" x14ac:dyDescent="0.25">
      <c r="A57" s="2">
        <v>27</v>
      </c>
      <c r="B57" s="5" t="s">
        <v>231</v>
      </c>
      <c r="C57" s="5" t="s">
        <v>328</v>
      </c>
      <c r="E57" s="2">
        <v>31</v>
      </c>
      <c r="L57" s="7">
        <f t="shared" si="2"/>
        <v>1</v>
      </c>
      <c r="M57">
        <v>40</v>
      </c>
      <c r="R57" s="7">
        <f t="shared" si="4"/>
        <v>1</v>
      </c>
      <c r="S57" s="5" t="s">
        <v>481</v>
      </c>
    </row>
    <row r="58" spans="1:19" ht="15.95" customHeight="1" x14ac:dyDescent="0.25">
      <c r="A58" s="2">
        <v>28</v>
      </c>
      <c r="B58" s="5" t="s">
        <v>232</v>
      </c>
      <c r="C58" s="5"/>
      <c r="L58" s="7">
        <f t="shared" si="2"/>
        <v>1</v>
      </c>
      <c r="M58">
        <v>26</v>
      </c>
      <c r="R58" s="7">
        <f t="shared" si="4"/>
        <v>1</v>
      </c>
      <c r="S58" s="5" t="s">
        <v>482</v>
      </c>
    </row>
    <row r="59" spans="1:19" ht="15.95" customHeight="1" x14ac:dyDescent="0.25">
      <c r="A59" s="2">
        <v>29</v>
      </c>
      <c r="B59" s="5" t="s">
        <v>233</v>
      </c>
      <c r="C59" s="5"/>
      <c r="D59" s="5"/>
      <c r="E59" s="5"/>
      <c r="L59" s="7">
        <f t="shared" si="2"/>
        <v>1</v>
      </c>
      <c r="M59">
        <v>4</v>
      </c>
      <c r="R59" s="7">
        <f t="shared" si="4"/>
        <v>1</v>
      </c>
      <c r="S59" s="5" t="s">
        <v>461</v>
      </c>
    </row>
    <row r="60" spans="1:19" ht="15.95" customHeight="1" x14ac:dyDescent="0.25">
      <c r="A60" s="2">
        <v>30</v>
      </c>
      <c r="B60" s="5" t="s">
        <v>239</v>
      </c>
      <c r="C60" s="5"/>
      <c r="D60" s="5"/>
      <c r="E60" s="5"/>
      <c r="L60" s="7">
        <f t="shared" si="2"/>
        <v>1</v>
      </c>
      <c r="M60">
        <v>39</v>
      </c>
      <c r="R60" s="7">
        <f t="shared" si="4"/>
        <v>1</v>
      </c>
      <c r="S60" s="5" t="s">
        <v>314</v>
      </c>
    </row>
    <row r="61" spans="1:19" ht="15.95" customHeight="1" x14ac:dyDescent="0.25">
      <c r="A61" s="2">
        <v>31</v>
      </c>
      <c r="B61" s="5" t="s">
        <v>240</v>
      </c>
      <c r="C61" s="5"/>
      <c r="D61" s="5"/>
      <c r="E61" s="5"/>
      <c r="L61" s="7">
        <f t="shared" si="2"/>
        <v>1</v>
      </c>
      <c r="M61">
        <v>69</v>
      </c>
      <c r="R61" s="7">
        <f t="shared" si="4"/>
        <v>1</v>
      </c>
      <c r="S61" s="5" t="s">
        <v>457</v>
      </c>
    </row>
    <row r="62" spans="1:19" ht="15.95" customHeight="1" x14ac:dyDescent="0.25">
      <c r="A62" s="2">
        <v>32</v>
      </c>
      <c r="B62" s="5" t="s">
        <v>241</v>
      </c>
      <c r="C62" s="5"/>
      <c r="D62" s="5"/>
      <c r="E62" s="5"/>
    </row>
    <row r="63" spans="1:19" ht="15.95" customHeight="1" x14ac:dyDescent="0.25">
      <c r="A63" s="2">
        <v>33</v>
      </c>
      <c r="B63" s="5" t="s">
        <v>242</v>
      </c>
      <c r="L63" s="7">
        <f>COUNTIF($M$63:$M$72,M63)</f>
        <v>1</v>
      </c>
      <c r="M63">
        <v>5</v>
      </c>
    </row>
    <row r="64" spans="1:19" ht="15.95" customHeight="1" x14ac:dyDescent="0.25">
      <c r="A64" s="2">
        <v>34</v>
      </c>
      <c r="B64" s="5" t="s">
        <v>243</v>
      </c>
      <c r="C64" s="4"/>
      <c r="L64" s="7">
        <f t="shared" ref="L64:L72" si="10">COUNTIF($M$63:$M$72,M64)</f>
        <v>1</v>
      </c>
      <c r="M64">
        <v>4</v>
      </c>
    </row>
    <row r="65" spans="1:13" ht="15.95" customHeight="1" x14ac:dyDescent="0.25">
      <c r="A65" s="2">
        <v>35</v>
      </c>
      <c r="B65" s="5" t="s">
        <v>244</v>
      </c>
      <c r="L65" s="7">
        <f t="shared" si="10"/>
        <v>1</v>
      </c>
      <c r="M65">
        <v>9</v>
      </c>
    </row>
    <row r="66" spans="1:13" ht="15.95" customHeight="1" x14ac:dyDescent="0.25">
      <c r="A66" s="2">
        <v>36</v>
      </c>
      <c r="B66" s="5" t="s">
        <v>245</v>
      </c>
      <c r="L66" s="7">
        <f t="shared" si="10"/>
        <v>1</v>
      </c>
      <c r="M66">
        <v>3</v>
      </c>
    </row>
    <row r="67" spans="1:13" ht="15.95" customHeight="1" x14ac:dyDescent="0.25">
      <c r="A67" s="2">
        <v>37</v>
      </c>
      <c r="B67" s="5" t="s">
        <v>246</v>
      </c>
      <c r="L67" s="7">
        <f t="shared" si="10"/>
        <v>1</v>
      </c>
      <c r="M67">
        <v>10</v>
      </c>
    </row>
    <row r="68" spans="1:13" ht="15.95" customHeight="1" x14ac:dyDescent="0.25">
      <c r="A68" s="2">
        <v>38</v>
      </c>
      <c r="B68" s="5" t="s">
        <v>257</v>
      </c>
      <c r="L68" s="7">
        <f t="shared" si="10"/>
        <v>1</v>
      </c>
      <c r="M68">
        <v>7</v>
      </c>
    </row>
    <row r="69" spans="1:13" ht="15.95" customHeight="1" x14ac:dyDescent="0.25">
      <c r="A69" s="2">
        <v>39</v>
      </c>
      <c r="B69" s="5" t="s">
        <v>258</v>
      </c>
      <c r="L69" s="7">
        <f t="shared" si="10"/>
        <v>1</v>
      </c>
      <c r="M69">
        <v>11</v>
      </c>
    </row>
    <row r="70" spans="1:13" ht="15.95" customHeight="1" x14ac:dyDescent="0.25">
      <c r="A70" s="2">
        <v>40</v>
      </c>
      <c r="B70" s="5" t="s">
        <v>259</v>
      </c>
      <c r="L70" s="7">
        <f t="shared" si="10"/>
        <v>1</v>
      </c>
      <c r="M70">
        <v>6</v>
      </c>
    </row>
    <row r="71" spans="1:13" ht="15.95" customHeight="1" x14ac:dyDescent="0.25">
      <c r="A71" s="2">
        <v>41</v>
      </c>
      <c r="B71" s="5" t="s">
        <v>260</v>
      </c>
      <c r="L71" s="7">
        <f t="shared" si="10"/>
        <v>1</v>
      </c>
      <c r="M71">
        <v>2</v>
      </c>
    </row>
    <row r="72" spans="1:13" ht="15.95" customHeight="1" x14ac:dyDescent="0.25">
      <c r="A72" s="2">
        <v>42</v>
      </c>
      <c r="B72" s="5" t="s">
        <v>261</v>
      </c>
      <c r="L72" s="7">
        <f t="shared" si="10"/>
        <v>1</v>
      </c>
      <c r="M72">
        <v>1</v>
      </c>
    </row>
    <row r="73" spans="1:13" ht="15.95" customHeight="1" x14ac:dyDescent="0.25">
      <c r="A73" s="2">
        <v>43</v>
      </c>
      <c r="B73" s="5" t="s">
        <v>262</v>
      </c>
    </row>
    <row r="74" spans="1:13" ht="15.95" customHeight="1" x14ac:dyDescent="0.25">
      <c r="A74" s="2">
        <v>44</v>
      </c>
      <c r="B74" s="5" t="s">
        <v>263</v>
      </c>
    </row>
    <row r="75" spans="1:13" ht="15.95" customHeight="1" x14ac:dyDescent="0.25">
      <c r="A75" s="2">
        <v>45</v>
      </c>
      <c r="B75" s="5" t="s">
        <v>264</v>
      </c>
    </row>
    <row r="76" spans="1:13" ht="15.95" customHeight="1" x14ac:dyDescent="0.25">
      <c r="A76" s="2">
        <v>46</v>
      </c>
      <c r="B76" s="5" t="s">
        <v>265</v>
      </c>
    </row>
    <row r="77" spans="1:13" ht="15.95" customHeight="1" x14ac:dyDescent="0.25">
      <c r="A77" s="2">
        <v>47</v>
      </c>
      <c r="B77" s="5" t="s">
        <v>266</v>
      </c>
    </row>
    <row r="78" spans="1:13" ht="15.95" customHeight="1" x14ac:dyDescent="0.25">
      <c r="A78" s="2">
        <v>48</v>
      </c>
      <c r="B78" s="5" t="s">
        <v>267</v>
      </c>
    </row>
    <row r="79" spans="1:13" ht="15.95" customHeight="1" x14ac:dyDescent="0.25">
      <c r="A79" s="2">
        <v>49</v>
      </c>
      <c r="B79" s="5" t="s">
        <v>268</v>
      </c>
    </row>
    <row r="80" spans="1:13" ht="15.95" customHeight="1" x14ac:dyDescent="0.25">
      <c r="A80" s="2">
        <v>50</v>
      </c>
      <c r="B80" s="5" t="s">
        <v>269</v>
      </c>
    </row>
    <row r="81" spans="1:16" ht="15.95" customHeight="1" x14ac:dyDescent="0.25">
      <c r="A81" s="2">
        <v>51</v>
      </c>
      <c r="B81" s="5" t="s">
        <v>270</v>
      </c>
    </row>
    <row r="82" spans="1:16" ht="15.95" customHeight="1" x14ac:dyDescent="0.25">
      <c r="A82" s="2">
        <v>52</v>
      </c>
      <c r="B82" s="5" t="s">
        <v>271</v>
      </c>
    </row>
    <row r="83" spans="1:16" ht="15.95" customHeight="1" x14ac:dyDescent="0.25">
      <c r="A83" s="2">
        <v>53</v>
      </c>
      <c r="B83" s="5" t="s">
        <v>272</v>
      </c>
      <c r="L83" s="7" t="s">
        <v>283</v>
      </c>
      <c r="M83" s="7">
        <f>MIN(M2:M73)</f>
        <v>1</v>
      </c>
      <c r="O83" s="77"/>
      <c r="P83" s="77"/>
    </row>
    <row r="84" spans="1:16" ht="15.95" customHeight="1" x14ac:dyDescent="0.25">
      <c r="A84" s="2">
        <v>54</v>
      </c>
      <c r="B84" s="5" t="s">
        <v>273</v>
      </c>
      <c r="L84" s="7" t="s">
        <v>284</v>
      </c>
      <c r="M84" s="7">
        <f>MAX(M2:M61)</f>
        <v>71</v>
      </c>
      <c r="O84" s="78"/>
      <c r="P84" s="78"/>
    </row>
    <row r="85" spans="1:16" ht="15.95" customHeight="1" x14ac:dyDescent="0.25">
      <c r="A85" s="2">
        <v>55</v>
      </c>
      <c r="B85" s="5" t="s">
        <v>274</v>
      </c>
      <c r="O85" s="77"/>
      <c r="P85" s="77"/>
    </row>
    <row r="86" spans="1:16" ht="15.95" customHeight="1" x14ac:dyDescent="0.25">
      <c r="A86" s="2">
        <v>56</v>
      </c>
      <c r="B86" s="5" t="s">
        <v>275</v>
      </c>
      <c r="O86" s="79"/>
      <c r="P86" s="79"/>
    </row>
    <row r="87" spans="1:16" ht="15.95" customHeight="1" x14ac:dyDescent="0.25">
      <c r="A87" s="4"/>
      <c r="B87" s="4" t="s">
        <v>212</v>
      </c>
      <c r="O87" s="78"/>
      <c r="P87" s="78"/>
    </row>
    <row r="88" spans="1:16" ht="15.95" customHeight="1" x14ac:dyDescent="0.25">
      <c r="A88" s="2">
        <v>1</v>
      </c>
      <c r="B88" s="5" t="s">
        <v>202</v>
      </c>
      <c r="O88" s="77"/>
      <c r="P88" s="77"/>
    </row>
    <row r="89" spans="1:16" ht="15.95" customHeight="1" x14ac:dyDescent="0.25">
      <c r="A89" s="2">
        <v>2</v>
      </c>
      <c r="B89" s="5" t="s">
        <v>207</v>
      </c>
      <c r="O89" s="79"/>
      <c r="P89" s="79"/>
    </row>
    <row r="90" spans="1:16" ht="15.95" customHeight="1" x14ac:dyDescent="0.25">
      <c r="A90" s="2">
        <v>3</v>
      </c>
      <c r="B90" s="5" t="s">
        <v>208</v>
      </c>
      <c r="O90" s="78"/>
      <c r="P90" s="78"/>
    </row>
    <row r="91" spans="1:16" ht="15.95" customHeight="1" x14ac:dyDescent="0.25">
      <c r="A91" s="2">
        <v>4</v>
      </c>
      <c r="B91" s="5" t="s">
        <v>209</v>
      </c>
      <c r="O91" s="77"/>
      <c r="P91" s="77"/>
    </row>
    <row r="92" spans="1:16" ht="15.95" customHeight="1" x14ac:dyDescent="0.25">
      <c r="A92" s="2">
        <v>5</v>
      </c>
      <c r="B92" s="5" t="s">
        <v>210</v>
      </c>
      <c r="D92"/>
      <c r="E92"/>
      <c r="O92" s="79"/>
      <c r="P92" s="79"/>
    </row>
    <row r="93" spans="1:16" ht="15.95" customHeight="1" x14ac:dyDescent="0.25">
      <c r="A93" s="2">
        <v>6</v>
      </c>
      <c r="B93" s="5" t="s">
        <v>222</v>
      </c>
      <c r="D93"/>
      <c r="E93"/>
      <c r="O93" s="78"/>
      <c r="P93" s="78"/>
    </row>
    <row r="94" spans="1:16" ht="15.95" customHeight="1" x14ac:dyDescent="0.25">
      <c r="A94" s="2">
        <v>7</v>
      </c>
      <c r="B94" s="5" t="s">
        <v>223</v>
      </c>
      <c r="D94"/>
      <c r="E94"/>
      <c r="O94" s="78"/>
      <c r="P94" s="78"/>
    </row>
    <row r="95" spans="1:16" ht="15.95" customHeight="1" x14ac:dyDescent="0.25">
      <c r="A95" s="2">
        <v>9</v>
      </c>
      <c r="B95" s="5" t="s">
        <v>224</v>
      </c>
      <c r="D95"/>
      <c r="E95"/>
      <c r="O95" s="77"/>
      <c r="P95" s="77"/>
    </row>
    <row r="96" spans="1:16" ht="15.95" customHeight="1" x14ac:dyDescent="0.25">
      <c r="A96" s="2">
        <v>10</v>
      </c>
      <c r="B96" s="5" t="s">
        <v>225</v>
      </c>
      <c r="D96"/>
      <c r="E96"/>
      <c r="O96" s="77"/>
      <c r="P96" s="77"/>
    </row>
    <row r="97" spans="1:16" ht="15.95" customHeight="1" x14ac:dyDescent="0.25">
      <c r="A97" s="2">
        <v>11</v>
      </c>
      <c r="B97" s="5" t="s">
        <v>226</v>
      </c>
      <c r="D97"/>
      <c r="E97"/>
      <c r="O97" s="77"/>
      <c r="P97" s="77"/>
    </row>
    <row r="98" spans="1:16" ht="15.95" customHeight="1" x14ac:dyDescent="0.25">
      <c r="A98" s="2">
        <v>12</v>
      </c>
      <c r="B98" s="5" t="s">
        <v>234</v>
      </c>
      <c r="D98"/>
      <c r="E98"/>
      <c r="O98" s="77"/>
      <c r="P98" s="77"/>
    </row>
    <row r="99" spans="1:16" ht="15.95" customHeight="1" x14ac:dyDescent="0.25">
      <c r="A99" s="2">
        <v>13</v>
      </c>
      <c r="B99" s="5" t="s">
        <v>235</v>
      </c>
      <c r="D99"/>
      <c r="E99"/>
      <c r="O99" s="77"/>
      <c r="P99" s="77"/>
    </row>
    <row r="100" spans="1:16" ht="15.95" customHeight="1" x14ac:dyDescent="0.25">
      <c r="A100" s="2">
        <v>14</v>
      </c>
      <c r="B100" s="5" t="s">
        <v>236</v>
      </c>
      <c r="D100"/>
      <c r="E100"/>
      <c r="O100" s="77"/>
      <c r="P100" s="77"/>
    </row>
    <row r="101" spans="1:16" ht="15.95" customHeight="1" x14ac:dyDescent="0.25">
      <c r="A101" s="2">
        <v>15</v>
      </c>
      <c r="B101" s="5" t="s">
        <v>237</v>
      </c>
      <c r="D101"/>
      <c r="E101"/>
      <c r="O101" s="77"/>
      <c r="P101" s="77"/>
    </row>
    <row r="102" spans="1:16" ht="15.95" customHeight="1" x14ac:dyDescent="0.25">
      <c r="A102" s="2">
        <v>16</v>
      </c>
      <c r="B102" s="5" t="s">
        <v>238</v>
      </c>
      <c r="D102"/>
      <c r="E102"/>
      <c r="O102" s="77"/>
      <c r="P102" s="77"/>
    </row>
    <row r="103" spans="1:16" ht="15.95" customHeight="1" x14ac:dyDescent="0.25">
      <c r="A103" s="2">
        <v>17</v>
      </c>
      <c r="B103" s="5" t="s">
        <v>247</v>
      </c>
      <c r="D103"/>
      <c r="E103"/>
      <c r="O103" s="77"/>
      <c r="P103" s="77"/>
    </row>
    <row r="104" spans="1:16" ht="15.95" customHeight="1" x14ac:dyDescent="0.25">
      <c r="A104" s="2">
        <v>18</v>
      </c>
      <c r="B104" s="5" t="s">
        <v>248</v>
      </c>
      <c r="D104"/>
      <c r="E104"/>
      <c r="O104" s="77"/>
      <c r="P104" s="77"/>
    </row>
    <row r="105" spans="1:16" ht="15.95" customHeight="1" x14ac:dyDescent="0.25">
      <c r="A105" s="2">
        <v>19</v>
      </c>
      <c r="B105" s="5" t="s">
        <v>249</v>
      </c>
      <c r="D105"/>
      <c r="E105"/>
      <c r="O105" s="77"/>
      <c r="P105" s="77"/>
    </row>
    <row r="106" spans="1:16" ht="15.95" customHeight="1" x14ac:dyDescent="0.25">
      <c r="A106" s="2">
        <v>20</v>
      </c>
      <c r="B106" s="5" t="s">
        <v>250</v>
      </c>
      <c r="D106"/>
      <c r="E106"/>
      <c r="O106" s="77"/>
      <c r="P106" s="77"/>
    </row>
    <row r="107" spans="1:16" ht="15.95" customHeight="1" x14ac:dyDescent="0.25">
      <c r="A107" s="2">
        <v>21</v>
      </c>
      <c r="B107" s="11" t="s">
        <v>255</v>
      </c>
      <c r="D107"/>
      <c r="E107"/>
      <c r="O107" s="77"/>
      <c r="P107" s="77"/>
    </row>
    <row r="108" spans="1:16" ht="15.95" customHeight="1" x14ac:dyDescent="0.25">
      <c r="A108" s="2">
        <v>22</v>
      </c>
      <c r="B108" s="5" t="s">
        <v>251</v>
      </c>
      <c r="D108"/>
      <c r="E108"/>
      <c r="O108" s="77"/>
      <c r="P108" s="77"/>
    </row>
    <row r="109" spans="1:16" ht="15.95" customHeight="1" x14ac:dyDescent="0.25">
      <c r="A109" s="2">
        <v>23</v>
      </c>
      <c r="B109" s="5" t="s">
        <v>252</v>
      </c>
      <c r="D109"/>
      <c r="E109"/>
      <c r="O109" s="77"/>
      <c r="P109" s="77"/>
    </row>
    <row r="110" spans="1:16" ht="15.95" customHeight="1" x14ac:dyDescent="0.25">
      <c r="A110" s="2">
        <v>24</v>
      </c>
      <c r="B110" s="5" t="s">
        <v>253</v>
      </c>
      <c r="D110"/>
      <c r="E110"/>
      <c r="O110" s="77"/>
      <c r="P110" s="77"/>
    </row>
    <row r="111" spans="1:16" ht="15.95" customHeight="1" x14ac:dyDescent="0.25">
      <c r="A111" s="2">
        <v>25</v>
      </c>
      <c r="B111" s="5" t="s">
        <v>254</v>
      </c>
      <c r="D111"/>
      <c r="E111"/>
      <c r="O111" s="77"/>
      <c r="P111" s="77"/>
    </row>
    <row r="112" spans="1:16" ht="15.95" customHeight="1" x14ac:dyDescent="0.25">
      <c r="A112" s="2">
        <v>26</v>
      </c>
      <c r="B112" s="5" t="s">
        <v>256</v>
      </c>
      <c r="D112"/>
      <c r="E112"/>
    </row>
    <row r="113" spans="1:5" ht="15.95" customHeight="1" x14ac:dyDescent="0.25">
      <c r="A113" s="2">
        <v>27</v>
      </c>
      <c r="B113" s="5" t="s">
        <v>276</v>
      </c>
      <c r="D113"/>
      <c r="E113"/>
    </row>
    <row r="114" spans="1:5" ht="15.95" customHeight="1" x14ac:dyDescent="0.25">
      <c r="A114" s="2">
        <v>28</v>
      </c>
      <c r="B114" s="5" t="s">
        <v>277</v>
      </c>
      <c r="D114"/>
      <c r="E114"/>
    </row>
    <row r="115" spans="1:5" ht="15.95" customHeight="1" x14ac:dyDescent="0.25">
      <c r="A115" s="2">
        <v>29</v>
      </c>
      <c r="B115" s="5" t="s">
        <v>203</v>
      </c>
    </row>
    <row r="116" spans="1:5" ht="15.95" customHeight="1" x14ac:dyDescent="0.25">
      <c r="A116" s="2">
        <v>30</v>
      </c>
      <c r="B116" s="5" t="s">
        <v>198</v>
      </c>
    </row>
    <row r="117" spans="1:5" ht="15.95" customHeight="1" x14ac:dyDescent="0.25">
      <c r="A117" s="2">
        <v>31</v>
      </c>
      <c r="B117" s="5" t="s">
        <v>227</v>
      </c>
    </row>
    <row r="118" spans="1:5" ht="15.95" customHeight="1" x14ac:dyDescent="0.25">
      <c r="A118" s="4"/>
      <c r="B118" s="4" t="s">
        <v>278</v>
      </c>
    </row>
    <row r="119" spans="1:5" ht="15.95" customHeight="1" x14ac:dyDescent="0.25">
      <c r="A119" s="2">
        <v>1</v>
      </c>
      <c r="B119" s="5" t="s">
        <v>440</v>
      </c>
    </row>
    <row r="120" spans="1:5" ht="15.95" customHeight="1" x14ac:dyDescent="0.25">
      <c r="A120" s="2">
        <v>2</v>
      </c>
      <c r="B120" s="5" t="s">
        <v>309</v>
      </c>
    </row>
    <row r="121" spans="1:5" ht="15.95" customHeight="1" x14ac:dyDescent="0.25">
      <c r="A121" s="2">
        <v>3</v>
      </c>
      <c r="B121" s="5" t="s">
        <v>306</v>
      </c>
    </row>
    <row r="122" spans="1:5" ht="15.95" customHeight="1" x14ac:dyDescent="0.25">
      <c r="A122" s="2">
        <v>4</v>
      </c>
      <c r="B122" s="5" t="s">
        <v>305</v>
      </c>
    </row>
    <row r="123" spans="1:5" ht="15.95" customHeight="1" x14ac:dyDescent="0.25">
      <c r="A123" s="2">
        <v>5</v>
      </c>
      <c r="B123" s="5" t="s">
        <v>439</v>
      </c>
    </row>
    <row r="124" spans="1:5" ht="15.95" customHeight="1" x14ac:dyDescent="0.25">
      <c r="A124" s="2">
        <v>6</v>
      </c>
      <c r="B124" s="5" t="s">
        <v>303</v>
      </c>
    </row>
    <row r="125" spans="1:5" ht="15.95" customHeight="1" x14ac:dyDescent="0.25">
      <c r="A125" s="2">
        <v>7</v>
      </c>
      <c r="B125" s="5" t="s">
        <v>311</v>
      </c>
    </row>
    <row r="126" spans="1:5" ht="15.95" customHeight="1" x14ac:dyDescent="0.25">
      <c r="A126" s="2">
        <v>8</v>
      </c>
      <c r="B126" s="5" t="s">
        <v>302</v>
      </c>
    </row>
    <row r="127" spans="1:5" ht="15.95" customHeight="1" x14ac:dyDescent="0.25">
      <c r="A127" s="2">
        <v>9</v>
      </c>
      <c r="B127" s="5" t="s">
        <v>308</v>
      </c>
    </row>
    <row r="128" spans="1:5" ht="15.95" customHeight="1" x14ac:dyDescent="0.25">
      <c r="A128" s="2">
        <v>10</v>
      </c>
      <c r="B128" s="5" t="s">
        <v>310</v>
      </c>
    </row>
    <row r="129" spans="1:2" ht="15.95" customHeight="1" x14ac:dyDescent="0.25">
      <c r="A129" s="2">
        <v>11</v>
      </c>
      <c r="B129" s="5" t="s">
        <v>307</v>
      </c>
    </row>
    <row r="130" spans="1:2" ht="15.95" customHeight="1" x14ac:dyDescent="0.25">
      <c r="A130" s="2">
        <v>12</v>
      </c>
      <c r="B130" s="5" t="s">
        <v>301</v>
      </c>
    </row>
    <row r="131" spans="1:2" ht="15.95" customHeight="1" x14ac:dyDescent="0.25">
      <c r="A131" s="2">
        <v>13</v>
      </c>
      <c r="B131" s="5" t="s">
        <v>304</v>
      </c>
    </row>
    <row r="132" spans="1:2" ht="15.95" customHeight="1" x14ac:dyDescent="0.25">
      <c r="A132" s="2">
        <v>14</v>
      </c>
      <c r="B132" s="5" t="s">
        <v>325</v>
      </c>
    </row>
    <row r="133" spans="1:2" ht="15.95" customHeight="1" x14ac:dyDescent="0.25">
      <c r="A133" s="2">
        <v>15</v>
      </c>
      <c r="B133" s="5" t="s">
        <v>324</v>
      </c>
    </row>
    <row r="134" spans="1:2" ht="15.95" customHeight="1" x14ac:dyDescent="0.25">
      <c r="A134" s="2">
        <v>16</v>
      </c>
      <c r="B134" s="5" t="s">
        <v>463</v>
      </c>
    </row>
    <row r="135" spans="1:2" ht="15.95" customHeight="1" x14ac:dyDescent="0.25">
      <c r="A135" s="2">
        <v>17</v>
      </c>
      <c r="B135" s="5" t="s">
        <v>282</v>
      </c>
    </row>
    <row r="136" spans="1:2" ht="15.95" customHeight="1" x14ac:dyDescent="0.25">
      <c r="A136" s="2">
        <v>18</v>
      </c>
      <c r="B136" s="5" t="s">
        <v>464</v>
      </c>
    </row>
    <row r="137" spans="1:2" ht="15.95" customHeight="1" x14ac:dyDescent="0.25">
      <c r="A137" s="2">
        <v>19</v>
      </c>
      <c r="B137" s="5" t="s">
        <v>465</v>
      </c>
    </row>
    <row r="138" spans="1:2" ht="15.95" customHeight="1" x14ac:dyDescent="0.25">
      <c r="A138" s="2">
        <v>20</v>
      </c>
      <c r="B138" s="5" t="s">
        <v>466</v>
      </c>
    </row>
    <row r="139" spans="1:2" ht="15.95" customHeight="1" x14ac:dyDescent="0.25">
      <c r="A139" s="2">
        <v>21</v>
      </c>
      <c r="B139" s="5" t="s">
        <v>467</v>
      </c>
    </row>
    <row r="140" spans="1:2" ht="15.95" customHeight="1" x14ac:dyDescent="0.25">
      <c r="A140" s="2">
        <v>22</v>
      </c>
      <c r="B140" s="5" t="s">
        <v>281</v>
      </c>
    </row>
    <row r="141" spans="1:2" ht="15.95" customHeight="1" x14ac:dyDescent="0.25">
      <c r="A141" s="2">
        <v>23</v>
      </c>
      <c r="B141" s="5" t="s">
        <v>468</v>
      </c>
    </row>
    <row r="142" spans="1:2" ht="15.95" customHeight="1" x14ac:dyDescent="0.25">
      <c r="A142" s="2">
        <v>24</v>
      </c>
      <c r="B142" s="5" t="s">
        <v>469</v>
      </c>
    </row>
    <row r="143" spans="1:2" ht="15.95" customHeight="1" x14ac:dyDescent="0.25">
      <c r="A143" s="2">
        <v>25</v>
      </c>
      <c r="B143" s="5" t="s">
        <v>470</v>
      </c>
    </row>
    <row r="144" spans="1:2" ht="15.95" customHeight="1" x14ac:dyDescent="0.25">
      <c r="A144" s="2">
        <v>26</v>
      </c>
      <c r="B144" s="5" t="s">
        <v>313</v>
      </c>
    </row>
    <row r="145" spans="1:2" ht="15.95" customHeight="1" x14ac:dyDescent="0.25">
      <c r="A145" s="2">
        <v>27</v>
      </c>
      <c r="B145" s="5" t="s">
        <v>316</v>
      </c>
    </row>
    <row r="146" spans="1:2" ht="15.95" customHeight="1" x14ac:dyDescent="0.25">
      <c r="A146" s="2">
        <v>28</v>
      </c>
      <c r="B146" s="5" t="s">
        <v>279</v>
      </c>
    </row>
    <row r="147" spans="1:2" ht="15.95" customHeight="1" x14ac:dyDescent="0.25">
      <c r="A147" s="2">
        <v>29</v>
      </c>
      <c r="B147" s="5" t="s">
        <v>280</v>
      </c>
    </row>
    <row r="148" spans="1:2" ht="15.95" customHeight="1" x14ac:dyDescent="0.25">
      <c r="A148" s="2">
        <v>30</v>
      </c>
      <c r="B148" s="5" t="s">
        <v>441</v>
      </c>
    </row>
    <row r="149" spans="1:2" ht="15.95" customHeight="1" x14ac:dyDescent="0.25">
      <c r="A149" s="2">
        <v>31</v>
      </c>
      <c r="B149" s="5" t="s">
        <v>445</v>
      </c>
    </row>
    <row r="150" spans="1:2" ht="15.95" customHeight="1" x14ac:dyDescent="0.25">
      <c r="A150" s="2">
        <v>32</v>
      </c>
      <c r="B150" s="5" t="s">
        <v>446</v>
      </c>
    </row>
    <row r="151" spans="1:2" ht="15.95" customHeight="1" x14ac:dyDescent="0.25">
      <c r="A151" s="2">
        <v>33</v>
      </c>
      <c r="B151" s="5" t="s">
        <v>288</v>
      </c>
    </row>
    <row r="152" spans="1:2" ht="15.95" customHeight="1" x14ac:dyDescent="0.25">
      <c r="A152" s="2">
        <v>34</v>
      </c>
      <c r="B152" s="5" t="s">
        <v>471</v>
      </c>
    </row>
    <row r="153" spans="1:2" ht="15.95" customHeight="1" x14ac:dyDescent="0.25">
      <c r="A153" s="2">
        <v>35</v>
      </c>
      <c r="B153" s="5" t="s">
        <v>312</v>
      </c>
    </row>
    <row r="154" spans="1:2" ht="15.95" customHeight="1" x14ac:dyDescent="0.25">
      <c r="A154" s="2">
        <v>36</v>
      </c>
      <c r="B154" s="5" t="s">
        <v>442</v>
      </c>
    </row>
    <row r="155" spans="1:2" ht="15.95" customHeight="1" x14ac:dyDescent="0.25">
      <c r="A155" s="2">
        <v>37</v>
      </c>
      <c r="B155" s="5" t="s">
        <v>447</v>
      </c>
    </row>
    <row r="156" spans="1:2" ht="15.95" customHeight="1" x14ac:dyDescent="0.25">
      <c r="A156" s="2">
        <v>38</v>
      </c>
      <c r="B156" s="5" t="s">
        <v>448</v>
      </c>
    </row>
    <row r="157" spans="1:2" ht="15.95" customHeight="1" x14ac:dyDescent="0.25">
      <c r="A157" s="2">
        <v>39</v>
      </c>
      <c r="B157" s="5" t="s">
        <v>315</v>
      </c>
    </row>
    <row r="158" spans="1:2" ht="15.95" customHeight="1" x14ac:dyDescent="0.25">
      <c r="A158" s="2">
        <v>40</v>
      </c>
      <c r="B158" s="5" t="s">
        <v>317</v>
      </c>
    </row>
    <row r="159" spans="1:2" ht="15.95" customHeight="1" x14ac:dyDescent="0.25">
      <c r="A159" s="2">
        <v>41</v>
      </c>
      <c r="B159" s="5" t="s">
        <v>449</v>
      </c>
    </row>
    <row r="160" spans="1:2" ht="15.95" customHeight="1" x14ac:dyDescent="0.25">
      <c r="A160" s="2">
        <v>42</v>
      </c>
      <c r="B160" s="5" t="s">
        <v>450</v>
      </c>
    </row>
    <row r="161" spans="1:2" ht="15.95" customHeight="1" x14ac:dyDescent="0.25">
      <c r="A161" s="2">
        <v>43</v>
      </c>
      <c r="B161" s="5" t="s">
        <v>472</v>
      </c>
    </row>
    <row r="162" spans="1:2" ht="15.95" customHeight="1" x14ac:dyDescent="0.25">
      <c r="A162" s="2">
        <v>44</v>
      </c>
      <c r="B162" s="5" t="s">
        <v>300</v>
      </c>
    </row>
    <row r="163" spans="1:2" ht="15.95" customHeight="1" x14ac:dyDescent="0.25">
      <c r="A163" s="2">
        <v>45</v>
      </c>
      <c r="B163" s="5" t="s">
        <v>473</v>
      </c>
    </row>
    <row r="164" spans="1:2" ht="15.95" customHeight="1" x14ac:dyDescent="0.25">
      <c r="A164" s="2">
        <v>46</v>
      </c>
      <c r="B164" s="5" t="s">
        <v>296</v>
      </c>
    </row>
    <row r="165" spans="1:2" ht="15.95" customHeight="1" x14ac:dyDescent="0.25">
      <c r="A165" s="2">
        <v>47</v>
      </c>
      <c r="B165" s="5" t="s">
        <v>298</v>
      </c>
    </row>
    <row r="166" spans="1:2" ht="15.95" customHeight="1" x14ac:dyDescent="0.25">
      <c r="A166" s="2">
        <v>48</v>
      </c>
      <c r="B166" s="5" t="s">
        <v>474</v>
      </c>
    </row>
    <row r="167" spans="1:2" ht="15.95" customHeight="1" x14ac:dyDescent="0.25">
      <c r="A167" s="2">
        <v>49</v>
      </c>
      <c r="B167" s="5" t="s">
        <v>299</v>
      </c>
    </row>
    <row r="168" spans="1:2" ht="15.95" customHeight="1" x14ac:dyDescent="0.25">
      <c r="A168" s="2">
        <v>50</v>
      </c>
      <c r="B168" s="5" t="s">
        <v>443</v>
      </c>
    </row>
    <row r="169" spans="1:2" ht="15.95" customHeight="1" x14ac:dyDescent="0.25">
      <c r="A169" s="2">
        <v>51</v>
      </c>
      <c r="B169" s="5" t="s">
        <v>475</v>
      </c>
    </row>
    <row r="170" spans="1:2" ht="15.95" customHeight="1" x14ac:dyDescent="0.25">
      <c r="A170" s="2">
        <v>52</v>
      </c>
      <c r="B170" s="5" t="s">
        <v>476</v>
      </c>
    </row>
    <row r="171" spans="1:2" ht="15.95" customHeight="1" x14ac:dyDescent="0.25">
      <c r="A171" s="2">
        <v>53</v>
      </c>
      <c r="B171" s="5" t="s">
        <v>451</v>
      </c>
    </row>
    <row r="172" spans="1:2" ht="15.95" customHeight="1" x14ac:dyDescent="0.25">
      <c r="A172" s="2">
        <v>54</v>
      </c>
      <c r="B172" s="5" t="s">
        <v>452</v>
      </c>
    </row>
    <row r="173" spans="1:2" ht="15.95" customHeight="1" x14ac:dyDescent="0.25">
      <c r="A173" s="2">
        <v>55</v>
      </c>
      <c r="B173" s="5" t="s">
        <v>477</v>
      </c>
    </row>
    <row r="174" spans="1:2" ht="15.95" customHeight="1" x14ac:dyDescent="0.25">
      <c r="A174" s="2">
        <v>56</v>
      </c>
      <c r="B174" s="5" t="s">
        <v>297</v>
      </c>
    </row>
    <row r="175" spans="1:2" ht="15.95" customHeight="1" x14ac:dyDescent="0.25">
      <c r="A175" s="2">
        <v>57</v>
      </c>
      <c r="B175" s="5" t="s">
        <v>453</v>
      </c>
    </row>
    <row r="176" spans="1:2" ht="15.95" customHeight="1" x14ac:dyDescent="0.25">
      <c r="A176" s="2">
        <v>58</v>
      </c>
      <c r="B176" s="5" t="s">
        <v>478</v>
      </c>
    </row>
    <row r="177" spans="1:2" ht="15.95" customHeight="1" x14ac:dyDescent="0.25">
      <c r="A177" s="2">
        <v>59</v>
      </c>
      <c r="B177" s="5" t="s">
        <v>323</v>
      </c>
    </row>
    <row r="178" spans="1:2" ht="15.95" customHeight="1" x14ac:dyDescent="0.25">
      <c r="A178" s="2">
        <v>60</v>
      </c>
      <c r="B178" s="5" t="s">
        <v>479</v>
      </c>
    </row>
    <row r="179" spans="1:2" ht="15.95" customHeight="1" x14ac:dyDescent="0.25">
      <c r="A179" s="8">
        <v>61</v>
      </c>
      <c r="B179" s="12" t="s">
        <v>480</v>
      </c>
    </row>
    <row r="180" spans="1:2" ht="15.95" customHeight="1" x14ac:dyDescent="0.25">
      <c r="A180" s="2">
        <v>62</v>
      </c>
      <c r="B180" s="5" t="s">
        <v>454</v>
      </c>
    </row>
    <row r="181" spans="1:2" ht="15.95" customHeight="1" x14ac:dyDescent="0.25">
      <c r="A181" s="2">
        <v>63</v>
      </c>
      <c r="B181" s="5" t="s">
        <v>455</v>
      </c>
    </row>
    <row r="182" spans="1:2" ht="15.95" customHeight="1" x14ac:dyDescent="0.25">
      <c r="A182" s="2">
        <v>64</v>
      </c>
      <c r="B182" s="5" t="s">
        <v>456</v>
      </c>
    </row>
    <row r="183" spans="1:2" ht="15.95" customHeight="1" x14ac:dyDescent="0.25">
      <c r="A183" s="2">
        <v>65</v>
      </c>
      <c r="B183" s="5" t="s">
        <v>481</v>
      </c>
    </row>
    <row r="184" spans="1:2" ht="15.95" customHeight="1" x14ac:dyDescent="0.25">
      <c r="A184" s="2">
        <v>66</v>
      </c>
      <c r="B184" s="5" t="s">
        <v>295</v>
      </c>
    </row>
    <row r="185" spans="1:2" ht="15.95" customHeight="1" x14ac:dyDescent="0.25">
      <c r="A185" s="2">
        <v>67</v>
      </c>
      <c r="B185" s="5" t="s">
        <v>482</v>
      </c>
    </row>
    <row r="186" spans="1:2" ht="15.95" customHeight="1" x14ac:dyDescent="0.25">
      <c r="A186" s="2">
        <v>68</v>
      </c>
      <c r="B186" s="5" t="s">
        <v>483</v>
      </c>
    </row>
    <row r="187" spans="1:2" ht="15.95" customHeight="1" x14ac:dyDescent="0.25">
      <c r="A187" s="2">
        <v>69</v>
      </c>
      <c r="B187" s="5" t="s">
        <v>444</v>
      </c>
    </row>
    <row r="188" spans="1:2" ht="15.95" customHeight="1" x14ac:dyDescent="0.25">
      <c r="A188" s="2">
        <v>70</v>
      </c>
      <c r="B188" s="5" t="s">
        <v>314</v>
      </c>
    </row>
    <row r="189" spans="1:2" ht="15.95" customHeight="1" x14ac:dyDescent="0.25">
      <c r="A189" s="2">
        <v>71</v>
      </c>
      <c r="B189" s="5" t="s">
        <v>457</v>
      </c>
    </row>
    <row r="190" spans="1:2" ht="15.95" customHeight="1" x14ac:dyDescent="0.25">
      <c r="B190" s="4" t="s">
        <v>326</v>
      </c>
    </row>
    <row r="191" spans="1:2" ht="15.95" customHeight="1" x14ac:dyDescent="0.25">
      <c r="A191" s="2">
        <v>1</v>
      </c>
      <c r="B191" s="5" t="s">
        <v>289</v>
      </c>
    </row>
    <row r="192" spans="1:2" ht="15.95" customHeight="1" x14ac:dyDescent="0.25">
      <c r="A192" s="2">
        <v>2</v>
      </c>
      <c r="B192" s="5" t="s">
        <v>290</v>
      </c>
    </row>
    <row r="193" spans="1:2" ht="15.95" customHeight="1" x14ac:dyDescent="0.25">
      <c r="A193" s="2">
        <v>3</v>
      </c>
      <c r="B193" s="5" t="s">
        <v>291</v>
      </c>
    </row>
    <row r="194" spans="1:2" ht="15.95" customHeight="1" x14ac:dyDescent="0.25">
      <c r="A194" s="2">
        <v>4</v>
      </c>
      <c r="B194" s="5" t="s">
        <v>292</v>
      </c>
    </row>
    <row r="195" spans="1:2" ht="15.95" customHeight="1" x14ac:dyDescent="0.25">
      <c r="A195" s="2">
        <v>5</v>
      </c>
      <c r="B195" s="5" t="s">
        <v>293</v>
      </c>
    </row>
    <row r="196" spans="1:2" ht="15.95" customHeight="1" x14ac:dyDescent="0.25">
      <c r="A196" s="2">
        <v>6</v>
      </c>
      <c r="B196" s="5" t="s">
        <v>294</v>
      </c>
    </row>
    <row r="197" spans="1:2" ht="15.95" customHeight="1" x14ac:dyDescent="0.25">
      <c r="A197" s="2">
        <v>7</v>
      </c>
      <c r="B197" s="5" t="s">
        <v>318</v>
      </c>
    </row>
    <row r="198" spans="1:2" ht="15.95" customHeight="1" x14ac:dyDescent="0.25">
      <c r="A198" s="2">
        <v>8</v>
      </c>
      <c r="B198" s="5" t="s">
        <v>319</v>
      </c>
    </row>
    <row r="199" spans="1:2" ht="15.95" customHeight="1" x14ac:dyDescent="0.25">
      <c r="A199" s="2">
        <v>9</v>
      </c>
      <c r="B199" s="5" t="s">
        <v>320</v>
      </c>
    </row>
    <row r="200" spans="1:2" ht="15.95" customHeight="1" x14ac:dyDescent="0.25">
      <c r="A200" s="2">
        <v>10</v>
      </c>
      <c r="B200" s="5" t="s">
        <v>321</v>
      </c>
    </row>
    <row r="201" spans="1:2" ht="15.95" customHeight="1" x14ac:dyDescent="0.25">
      <c r="A201" s="2">
        <v>11</v>
      </c>
      <c r="B201" s="5" t="s">
        <v>322</v>
      </c>
    </row>
  </sheetData>
  <sortState ref="S3:S61">
    <sortCondition ref="S3:S61"/>
  </sortState>
  <mergeCells count="49">
    <mergeCell ref="G1:J1"/>
    <mergeCell ref="O41:P41"/>
    <mergeCell ref="O42:P42"/>
    <mergeCell ref="N48:P48"/>
    <mergeCell ref="F43:J43"/>
    <mergeCell ref="F44:J44"/>
    <mergeCell ref="F45:J45"/>
    <mergeCell ref="F46:J46"/>
    <mergeCell ref="F47:J47"/>
    <mergeCell ref="F48:J48"/>
    <mergeCell ref="O47:P47"/>
    <mergeCell ref="R1:X1"/>
    <mergeCell ref="O43:P43"/>
    <mergeCell ref="O44:P44"/>
    <mergeCell ref="O45:P45"/>
    <mergeCell ref="O46:P46"/>
    <mergeCell ref="N27:P27"/>
    <mergeCell ref="O38:P38"/>
    <mergeCell ref="O39:P39"/>
    <mergeCell ref="O40:P40"/>
    <mergeCell ref="O83:P83"/>
    <mergeCell ref="O84:P84"/>
    <mergeCell ref="O85:P85"/>
    <mergeCell ref="O86:P86"/>
    <mergeCell ref="O87:P87"/>
    <mergeCell ref="O93:P93"/>
    <mergeCell ref="O94:P94"/>
    <mergeCell ref="O95:P95"/>
    <mergeCell ref="O96:P96"/>
    <mergeCell ref="O88:P88"/>
    <mergeCell ref="O89:P89"/>
    <mergeCell ref="O90:P90"/>
    <mergeCell ref="O91:P91"/>
    <mergeCell ref="O92:P92"/>
    <mergeCell ref="O97:P97"/>
    <mergeCell ref="O98:P98"/>
    <mergeCell ref="O99:P99"/>
    <mergeCell ref="O100:P100"/>
    <mergeCell ref="O101:P101"/>
    <mergeCell ref="O102:P102"/>
    <mergeCell ref="O103:P103"/>
    <mergeCell ref="O104:P104"/>
    <mergeCell ref="O105:P105"/>
    <mergeCell ref="O106:P106"/>
    <mergeCell ref="O107:P107"/>
    <mergeCell ref="O108:P108"/>
    <mergeCell ref="O109:P109"/>
    <mergeCell ref="O110:P110"/>
    <mergeCell ref="O111:P111"/>
  </mergeCells>
  <pageMargins left="0.31496062992125984" right="0.31496062992125984" top="0.74803149606299213" bottom="0.74803149606299213" header="0.31496062992125984" footer="0.31496062992125984"/>
  <pageSetup paperSize="9" orientation="portrait" horizontalDpi="300" verticalDpi="300" r:id="rId1"/>
  <headerFooter>
    <oddHeader>&amp;CEnglish SA II</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2053" r:id="rId4" name="Button 5">
              <controlPr defaultSize="0" print="0" autoFill="0" autoPict="0" macro="[0]!Sheet6.randomNumbers">
                <anchor moveWithCells="1" sizeWithCells="1">
                  <from>
                    <xdr:col>9</xdr:col>
                    <xdr:colOff>1485900</xdr:colOff>
                    <xdr:row>0</xdr:row>
                    <xdr:rowOff>0</xdr:rowOff>
                  </from>
                  <to>
                    <xdr:col>10</xdr:col>
                    <xdr:colOff>561975</xdr:colOff>
                    <xdr:row>1</xdr:row>
                    <xdr:rowOff>28575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5CCA7-8B29-4D7B-88CD-54EFBF5E7336}">
  <sheetPr codeName="Sheet7"/>
  <dimension ref="A1:Z241"/>
  <sheetViews>
    <sheetView topLeftCell="C1" zoomScaleNormal="100" workbookViewId="0">
      <pane ySplit="1" topLeftCell="A2" activePane="bottomLeft" state="frozen"/>
      <selection activeCell="C1" sqref="C1"/>
      <selection pane="bottomLeft" activeCell="F4" sqref="F4"/>
    </sheetView>
  </sheetViews>
  <sheetFormatPr defaultRowHeight="15" x14ac:dyDescent="0.25"/>
  <cols>
    <col min="1" max="1" width="5.140625" style="7" bestFit="1" customWidth="1"/>
    <col min="2" max="2" width="64.5703125" style="5" customWidth="1"/>
    <col min="3" max="3" width="5.5703125" style="1" customWidth="1"/>
    <col min="4" max="4" width="4.85546875" style="2" bestFit="1" customWidth="1"/>
    <col min="5" max="5" width="5.140625" style="2" bestFit="1" customWidth="1"/>
    <col min="6" max="6" width="91.85546875" style="1" customWidth="1"/>
    <col min="9" max="9" width="5.42578125" bestFit="1" customWidth="1"/>
    <col min="10" max="10" width="4" customWidth="1"/>
    <col min="11" max="11" width="5.140625" style="7" customWidth="1"/>
    <col min="12" max="12" width="14.85546875" customWidth="1"/>
    <col min="13" max="13" width="70.140625" customWidth="1"/>
    <col min="15" max="15" width="5.140625" style="7" customWidth="1"/>
    <col min="16" max="22" width="5.28515625" style="7" customWidth="1"/>
    <col min="23" max="23" width="5.28515625" customWidth="1"/>
  </cols>
  <sheetData>
    <row r="1" spans="1:6" ht="25.5" customHeight="1" x14ac:dyDescent="0.25">
      <c r="A1" s="7" t="s">
        <v>0</v>
      </c>
      <c r="B1" s="4" t="s">
        <v>333</v>
      </c>
      <c r="C1" s="8" t="s">
        <v>3</v>
      </c>
      <c r="D1" s="8" t="s">
        <v>285</v>
      </c>
      <c r="E1" s="40" t="s">
        <v>0</v>
      </c>
      <c r="F1" s="41" t="str">
        <f>B1</f>
        <v>Questions - Each question 2 marks</v>
      </c>
    </row>
    <row r="2" spans="1:6" ht="30" x14ac:dyDescent="0.25">
      <c r="A2" s="2">
        <v>1</v>
      </c>
      <c r="B2" s="13" t="s">
        <v>495</v>
      </c>
      <c r="C2" s="5">
        <f>COUNTIF($D$2:$D$31,D2)</f>
        <v>1</v>
      </c>
      <c r="D2">
        <v>26</v>
      </c>
      <c r="E2" s="40">
        <v>1</v>
      </c>
      <c r="F2" s="60" t="str">
        <f>VLOOKUP(D2,$A$2:$B$56,2)</f>
        <v>If Laxmi can make 234 paper bags per day, how many can she make in 45 days</v>
      </c>
    </row>
    <row r="3" spans="1:6" ht="45" x14ac:dyDescent="0.25">
      <c r="A3" s="2">
        <v>2</v>
      </c>
      <c r="B3" s="13" t="s">
        <v>496</v>
      </c>
      <c r="C3" s="5">
        <f t="shared" ref="C3:C31" si="0">COUNTIF($D$2:$D$31,D3)</f>
        <v>1</v>
      </c>
      <c r="D3">
        <v>50</v>
      </c>
      <c r="E3" s="40">
        <v>2</v>
      </c>
      <c r="F3" s="60" t="str">
        <f t="shared" ref="F3:F10" si="1">VLOOKUP(D3,$A$2:$B$56,2)</f>
        <v>the capacity of a container is 3 1/4 litre.  The capacity of other container is 5 1/2 litre. Find the total capacity of both the containers</v>
      </c>
    </row>
    <row r="4" spans="1:6" ht="45" x14ac:dyDescent="0.25">
      <c r="A4" s="2">
        <v>3</v>
      </c>
      <c r="B4" s="13" t="s">
        <v>497</v>
      </c>
      <c r="C4" s="5">
        <f t="shared" si="0"/>
        <v>1</v>
      </c>
      <c r="D4">
        <v>15</v>
      </c>
      <c r="E4" s="40">
        <v>3</v>
      </c>
      <c r="F4" s="60" t="str">
        <f t="shared" si="1"/>
        <v>The toy shop has 25750 different types of dolls.  Within a week, 10895 dolls were sold. How many dolls are left in the shop at the end of the week.</v>
      </c>
    </row>
    <row r="5" spans="1:6" ht="45" x14ac:dyDescent="0.25">
      <c r="A5" s="2">
        <v>4</v>
      </c>
      <c r="B5" s="13" t="s">
        <v>498</v>
      </c>
      <c r="C5" s="5">
        <f t="shared" si="0"/>
        <v>1</v>
      </c>
      <c r="D5">
        <v>44</v>
      </c>
      <c r="E5" s="40">
        <v>4</v>
      </c>
      <c r="F5" s="60" t="str">
        <f t="shared" si="1"/>
        <v>Subtract the difference of 289454 and 548758 from their sum</v>
      </c>
    </row>
    <row r="6" spans="1:6" ht="45" x14ac:dyDescent="0.25">
      <c r="A6" s="2">
        <v>5</v>
      </c>
      <c r="B6" s="13" t="s">
        <v>506</v>
      </c>
      <c r="C6" s="5">
        <f t="shared" si="0"/>
        <v>1</v>
      </c>
      <c r="D6">
        <v>21</v>
      </c>
      <c r="E6" s="40">
        <v>5</v>
      </c>
      <c r="F6" s="60" t="str">
        <f t="shared" si="1"/>
        <v>A cndle fatory produces 728 candles in a day.  How many candles will the factory produce in 150 days</v>
      </c>
    </row>
    <row r="7" spans="1:6" ht="30" x14ac:dyDescent="0.25">
      <c r="A7" s="2">
        <v>6</v>
      </c>
      <c r="B7" s="13" t="s">
        <v>507</v>
      </c>
      <c r="C7" s="5">
        <f t="shared" si="0"/>
        <v>1</v>
      </c>
      <c r="D7">
        <v>16</v>
      </c>
      <c r="E7" s="40">
        <v>6</v>
      </c>
      <c r="F7" s="60" t="str">
        <f t="shared" si="1"/>
        <v>The cost of a bicycle is 1685, what is the cost of 24 bycycles</v>
      </c>
    </row>
    <row r="8" spans="1:6" ht="30" x14ac:dyDescent="0.25">
      <c r="A8" s="2">
        <v>7</v>
      </c>
      <c r="B8" s="13" t="s">
        <v>508</v>
      </c>
      <c r="C8" s="5">
        <f t="shared" si="0"/>
        <v>1</v>
      </c>
      <c r="D8">
        <v>51</v>
      </c>
      <c r="E8" s="40">
        <v>7</v>
      </c>
      <c r="F8" s="60" t="str">
        <f t="shared" si="1"/>
        <v>Multiply the greatest four digit number with greatest three digit number</v>
      </c>
    </row>
    <row r="9" spans="1:6" ht="30" x14ac:dyDescent="0.25">
      <c r="A9" s="2">
        <v>8</v>
      </c>
      <c r="B9" s="13" t="s">
        <v>509</v>
      </c>
      <c r="C9" s="5">
        <f t="shared" si="0"/>
        <v>1</v>
      </c>
      <c r="D9">
        <v>35</v>
      </c>
      <c r="E9" s="40">
        <v>8</v>
      </c>
      <c r="F9" s="60" t="str">
        <f t="shared" si="1"/>
        <v>A train carried 13788 passengers in all its 9 coaches.  How many passengers were there in each coach</v>
      </c>
    </row>
    <row r="10" spans="1:6" ht="30" x14ac:dyDescent="0.25">
      <c r="A10" s="2">
        <v>9</v>
      </c>
      <c r="B10" s="13" t="s">
        <v>510</v>
      </c>
      <c r="C10" s="5">
        <f t="shared" si="0"/>
        <v>1</v>
      </c>
      <c r="D10">
        <v>24</v>
      </c>
      <c r="E10" s="40">
        <v>9</v>
      </c>
      <c r="F10" s="60" t="str">
        <f t="shared" si="1"/>
        <v>Suresh's daily wage is 560, what is his total salary per month</v>
      </c>
    </row>
    <row r="11" spans="1:6" ht="45" x14ac:dyDescent="0.25">
      <c r="A11" s="2">
        <v>10</v>
      </c>
      <c r="B11" s="13" t="s">
        <v>511</v>
      </c>
      <c r="C11" s="5">
        <f t="shared" si="0"/>
        <v>1</v>
      </c>
      <c r="D11">
        <v>6</v>
      </c>
      <c r="E11" s="40">
        <v>10</v>
      </c>
      <c r="F11" s="60" t="str">
        <f t="shared" ref="F11:F22" si="2">VLOOKUP(D11,$A$2:$B$56,2)</f>
        <v>the sum of two numbers is 25000, one of the, is 21000, what is the other number</v>
      </c>
    </row>
    <row r="12" spans="1:6" ht="30" x14ac:dyDescent="0.25">
      <c r="A12" s="2">
        <v>11</v>
      </c>
      <c r="B12" s="13" t="s">
        <v>512</v>
      </c>
      <c r="C12" s="5">
        <f t="shared" si="0"/>
        <v>1</v>
      </c>
      <c r="D12">
        <v>31</v>
      </c>
      <c r="E12" s="40">
        <v>11</v>
      </c>
      <c r="F12" s="60" t="str">
        <f t="shared" si="2"/>
        <v>A factory produces 1289 scooters per day.  How many scooters can the company produce in 3 months</v>
      </c>
    </row>
    <row r="13" spans="1:6" ht="30" x14ac:dyDescent="0.25">
      <c r="A13" s="2">
        <v>12</v>
      </c>
      <c r="B13" s="13" t="s">
        <v>515</v>
      </c>
      <c r="C13" s="5">
        <f t="shared" si="0"/>
        <v>1</v>
      </c>
      <c r="D13">
        <v>39</v>
      </c>
      <c r="E13" s="40">
        <v>12</v>
      </c>
      <c r="F13" s="60" t="str">
        <f t="shared" si="2"/>
        <v>19300 magazines are printed for 32 schools., hw many magazines were printed for each school</v>
      </c>
    </row>
    <row r="14" spans="1:6" ht="45" x14ac:dyDescent="0.25">
      <c r="A14" s="2">
        <v>13</v>
      </c>
      <c r="B14" s="13" t="s">
        <v>516</v>
      </c>
      <c r="C14" s="5">
        <f t="shared" si="0"/>
        <v>1</v>
      </c>
      <c r="D14">
        <v>46</v>
      </c>
      <c r="E14" s="40">
        <v>13</v>
      </c>
      <c r="F14" s="60" t="str">
        <f t="shared" si="2"/>
        <v>Find the product of place values of two 7s in the number 73874</v>
      </c>
    </row>
    <row r="15" spans="1:6" ht="45" x14ac:dyDescent="0.25">
      <c r="A15" s="2">
        <v>14</v>
      </c>
      <c r="B15" s="13" t="s">
        <v>517</v>
      </c>
      <c r="C15" s="5">
        <f t="shared" si="0"/>
        <v>1</v>
      </c>
      <c r="D15">
        <v>2</v>
      </c>
      <c r="E15" s="40">
        <v>14</v>
      </c>
      <c r="F15" s="60" t="str">
        <f t="shared" si="2"/>
        <v>There are 2151 bagsin a godown, 7765 are in another godown, 1123 in third godown, How many total number of bags are there in the godown complex</v>
      </c>
    </row>
    <row r="16" spans="1:6" ht="45" x14ac:dyDescent="0.25">
      <c r="A16" s="2">
        <v>15</v>
      </c>
      <c r="B16" s="13" t="s">
        <v>518</v>
      </c>
      <c r="C16" s="5">
        <f t="shared" si="0"/>
        <v>1</v>
      </c>
      <c r="D16">
        <v>30</v>
      </c>
      <c r="E16" s="40">
        <v>15</v>
      </c>
      <c r="F16" s="60" t="str">
        <f t="shared" si="2"/>
        <v>A factory produces 1289 scooters per day.  How many scooters can the company produce in a year</v>
      </c>
    </row>
    <row r="17" spans="1:6" x14ac:dyDescent="0.25">
      <c r="A17" s="2">
        <v>16</v>
      </c>
      <c r="B17" s="13" t="s">
        <v>544</v>
      </c>
      <c r="C17" s="5">
        <f t="shared" si="0"/>
        <v>1</v>
      </c>
      <c r="D17">
        <v>38</v>
      </c>
      <c r="E17" s="40">
        <v>16</v>
      </c>
      <c r="F17" s="60" t="str">
        <f t="shared" si="2"/>
        <v>convert 7200 mins into hours</v>
      </c>
    </row>
    <row r="18" spans="1:6" x14ac:dyDescent="0.25">
      <c r="A18" s="2">
        <v>17</v>
      </c>
      <c r="B18" s="13" t="s">
        <v>545</v>
      </c>
      <c r="C18" s="5">
        <f t="shared" si="0"/>
        <v>1</v>
      </c>
      <c r="D18">
        <v>28</v>
      </c>
      <c r="E18" s="40">
        <v>17</v>
      </c>
      <c r="F18" s="60" t="str">
        <f t="shared" si="2"/>
        <v>there are roughly 345 visitors, visiting a zoo in a day. How many such visitors visit the zoo in a year.</v>
      </c>
    </row>
    <row r="19" spans="1:6" x14ac:dyDescent="0.25">
      <c r="A19" s="2">
        <v>18</v>
      </c>
      <c r="B19" s="13" t="s">
        <v>546</v>
      </c>
      <c r="C19" s="5">
        <f t="shared" si="0"/>
        <v>1</v>
      </c>
      <c r="D19">
        <v>29</v>
      </c>
      <c r="E19" s="40">
        <v>18</v>
      </c>
      <c r="F19" s="60" t="str">
        <f t="shared" si="2"/>
        <v>In a cage, there are 34 birds.  How many birds will be there in 8 cages</v>
      </c>
    </row>
    <row r="20" spans="1:6" x14ac:dyDescent="0.25">
      <c r="A20" s="2">
        <v>19</v>
      </c>
      <c r="B20" s="13" t="s">
        <v>547</v>
      </c>
      <c r="C20" s="5">
        <f t="shared" si="0"/>
        <v>1</v>
      </c>
      <c r="D20">
        <v>20</v>
      </c>
      <c r="E20" s="40">
        <v>19</v>
      </c>
      <c r="F20" s="60" t="str">
        <f t="shared" si="2"/>
        <v>There are 1029 pages in a notebook.  How maby pages will be there in 65 such books</v>
      </c>
    </row>
    <row r="21" spans="1:6" ht="30" x14ac:dyDescent="0.25">
      <c r="A21" s="2">
        <v>20</v>
      </c>
      <c r="B21" s="13" t="s">
        <v>548</v>
      </c>
      <c r="C21" s="5">
        <f t="shared" si="0"/>
        <v>1</v>
      </c>
      <c r="D21">
        <v>23</v>
      </c>
      <c r="E21" s="40">
        <v>20</v>
      </c>
      <c r="F21" s="60" t="str">
        <f t="shared" si="2"/>
        <v>Ramu's salary is 1200 per month, what is his salary for year</v>
      </c>
    </row>
    <row r="22" spans="1:6" ht="30" x14ac:dyDescent="0.25">
      <c r="A22" s="2">
        <v>21</v>
      </c>
      <c r="B22" s="13" t="s">
        <v>549</v>
      </c>
      <c r="C22" s="5">
        <f t="shared" si="0"/>
        <v>1</v>
      </c>
      <c r="D22">
        <v>4</v>
      </c>
      <c r="E22" s="40">
        <v>21</v>
      </c>
      <c r="F22" s="60" t="str">
        <f t="shared" si="2"/>
        <v>There are 22545 students in Hyderabad, 88547 students in Guntur, 665478 students in Nellore, what is the total strength of students in all the three areas</v>
      </c>
    </row>
    <row r="23" spans="1:6" ht="30" x14ac:dyDescent="0.25">
      <c r="A23" s="2">
        <v>22</v>
      </c>
      <c r="B23" s="13" t="s">
        <v>550</v>
      </c>
      <c r="C23" s="5">
        <f t="shared" si="0"/>
        <v>0</v>
      </c>
      <c r="D23"/>
      <c r="F23" s="13"/>
    </row>
    <row r="24" spans="1:6" x14ac:dyDescent="0.25">
      <c r="A24" s="2">
        <v>23</v>
      </c>
      <c r="B24" s="13" t="s">
        <v>551</v>
      </c>
      <c r="C24" s="5">
        <f t="shared" si="0"/>
        <v>0</v>
      </c>
      <c r="D24"/>
      <c r="F24" s="13"/>
    </row>
    <row r="25" spans="1:6" x14ac:dyDescent="0.25">
      <c r="A25" s="2">
        <v>24</v>
      </c>
      <c r="B25" s="13" t="s">
        <v>552</v>
      </c>
      <c r="C25" s="5">
        <f t="shared" si="0"/>
        <v>0</v>
      </c>
      <c r="D25"/>
      <c r="F25" s="13"/>
    </row>
    <row r="26" spans="1:6" x14ac:dyDescent="0.25">
      <c r="A26" s="2">
        <v>25</v>
      </c>
      <c r="B26" s="13" t="s">
        <v>553</v>
      </c>
      <c r="C26" s="5">
        <f t="shared" si="0"/>
        <v>0</v>
      </c>
      <c r="D26"/>
      <c r="F26" s="13"/>
    </row>
    <row r="27" spans="1:6" ht="30" x14ac:dyDescent="0.25">
      <c r="A27" s="2">
        <v>26</v>
      </c>
      <c r="B27" s="13" t="s">
        <v>554</v>
      </c>
      <c r="C27" s="5">
        <f t="shared" si="0"/>
        <v>0</v>
      </c>
      <c r="D27"/>
      <c r="F27" s="13"/>
    </row>
    <row r="28" spans="1:6" ht="30" x14ac:dyDescent="0.25">
      <c r="A28" s="2">
        <v>27</v>
      </c>
      <c r="B28" s="13" t="s">
        <v>555</v>
      </c>
      <c r="C28" s="5">
        <f t="shared" si="0"/>
        <v>0</v>
      </c>
      <c r="D28"/>
      <c r="F28" s="13"/>
    </row>
    <row r="29" spans="1:6" ht="30" x14ac:dyDescent="0.25">
      <c r="A29" s="2">
        <v>28</v>
      </c>
      <c r="B29" s="13" t="s">
        <v>556</v>
      </c>
      <c r="C29" s="5">
        <f t="shared" si="0"/>
        <v>0</v>
      </c>
      <c r="D29"/>
      <c r="F29" s="13"/>
    </row>
    <row r="30" spans="1:6" x14ac:dyDescent="0.25">
      <c r="A30" s="2">
        <v>29</v>
      </c>
      <c r="B30" s="13" t="s">
        <v>557</v>
      </c>
      <c r="C30" s="5">
        <f t="shared" si="0"/>
        <v>0</v>
      </c>
      <c r="D30"/>
      <c r="F30" s="13"/>
    </row>
    <row r="31" spans="1:6" ht="30" x14ac:dyDescent="0.25">
      <c r="A31" s="2">
        <v>30</v>
      </c>
      <c r="B31" s="13" t="s">
        <v>558</v>
      </c>
      <c r="C31" s="5">
        <f t="shared" si="0"/>
        <v>0</v>
      </c>
      <c r="D31"/>
      <c r="F31" s="13"/>
    </row>
    <row r="32" spans="1:6" ht="30" x14ac:dyDescent="0.25">
      <c r="A32" s="2">
        <v>31</v>
      </c>
      <c r="B32" s="13" t="s">
        <v>559</v>
      </c>
      <c r="C32" s="5"/>
      <c r="F32" s="13"/>
    </row>
    <row r="33" spans="1:6" ht="30" x14ac:dyDescent="0.25">
      <c r="A33" s="2">
        <v>32</v>
      </c>
      <c r="B33" s="13" t="s">
        <v>560</v>
      </c>
      <c r="E33"/>
      <c r="F33" s="13"/>
    </row>
    <row r="34" spans="1:6" ht="30" x14ac:dyDescent="0.25">
      <c r="A34" s="2">
        <v>33</v>
      </c>
      <c r="B34" s="13" t="s">
        <v>561</v>
      </c>
      <c r="E34"/>
      <c r="F34" s="13"/>
    </row>
    <row r="35" spans="1:6" ht="30" x14ac:dyDescent="0.25">
      <c r="A35" s="2">
        <v>34</v>
      </c>
      <c r="B35" s="13" t="s">
        <v>563</v>
      </c>
      <c r="E35"/>
      <c r="F35" s="13"/>
    </row>
    <row r="36" spans="1:6" ht="30" x14ac:dyDescent="0.25">
      <c r="A36" s="2">
        <v>35</v>
      </c>
      <c r="B36" s="13" t="s">
        <v>564</v>
      </c>
      <c r="E36"/>
      <c r="F36" s="13"/>
    </row>
    <row r="37" spans="1:6" x14ac:dyDescent="0.25">
      <c r="A37" s="2">
        <v>36</v>
      </c>
      <c r="B37" s="13" t="s">
        <v>565</v>
      </c>
      <c r="E37"/>
      <c r="F37" s="13"/>
    </row>
    <row r="38" spans="1:6" x14ac:dyDescent="0.25">
      <c r="A38" s="2">
        <v>37</v>
      </c>
      <c r="B38" s="13" t="s">
        <v>566</v>
      </c>
      <c r="E38"/>
      <c r="F38" s="13"/>
    </row>
    <row r="39" spans="1:6" x14ac:dyDescent="0.25">
      <c r="A39" s="2">
        <v>38</v>
      </c>
      <c r="B39" s="13" t="s">
        <v>567</v>
      </c>
      <c r="E39"/>
      <c r="F39" s="13"/>
    </row>
    <row r="40" spans="1:6" ht="30" x14ac:dyDescent="0.25">
      <c r="A40" s="2">
        <v>39</v>
      </c>
      <c r="B40" s="13" t="s">
        <v>1118</v>
      </c>
      <c r="E40"/>
      <c r="F40" s="13"/>
    </row>
    <row r="41" spans="1:6" ht="30" x14ac:dyDescent="0.25">
      <c r="A41" s="2">
        <v>40</v>
      </c>
      <c r="B41" s="13" t="s">
        <v>568</v>
      </c>
      <c r="E41"/>
      <c r="F41" s="13"/>
    </row>
    <row r="42" spans="1:6" ht="30" x14ac:dyDescent="0.25">
      <c r="A42" s="2">
        <v>41</v>
      </c>
      <c r="B42" s="13" t="s">
        <v>569</v>
      </c>
      <c r="C42" s="5"/>
      <c r="F42" s="13"/>
    </row>
    <row r="43" spans="1:6" ht="30" x14ac:dyDescent="0.25">
      <c r="A43" s="2">
        <v>42</v>
      </c>
      <c r="B43" s="13" t="s">
        <v>570</v>
      </c>
      <c r="C43" s="5"/>
      <c r="F43" s="13"/>
    </row>
    <row r="44" spans="1:6" x14ac:dyDescent="0.25">
      <c r="A44" s="2">
        <v>43</v>
      </c>
      <c r="B44" s="13" t="s">
        <v>571</v>
      </c>
      <c r="C44" s="5"/>
      <c r="F44" s="13"/>
    </row>
    <row r="45" spans="1:6" x14ac:dyDescent="0.25">
      <c r="A45" s="2">
        <v>44</v>
      </c>
      <c r="B45" s="13" t="s">
        <v>572</v>
      </c>
      <c r="C45" s="5"/>
      <c r="F45" s="13"/>
    </row>
    <row r="46" spans="1:6" x14ac:dyDescent="0.25">
      <c r="A46" s="2">
        <v>45</v>
      </c>
      <c r="B46" s="13" t="s">
        <v>573</v>
      </c>
      <c r="C46" s="5"/>
      <c r="F46" s="13"/>
    </row>
    <row r="47" spans="1:6" x14ac:dyDescent="0.25">
      <c r="A47" s="2">
        <v>46</v>
      </c>
      <c r="B47" s="13" t="s">
        <v>574</v>
      </c>
      <c r="C47" s="5"/>
      <c r="F47" s="13"/>
    </row>
    <row r="48" spans="1:6" ht="30" x14ac:dyDescent="0.25">
      <c r="A48" s="2">
        <v>47</v>
      </c>
      <c r="B48" s="13" t="s">
        <v>578</v>
      </c>
      <c r="C48" s="5"/>
      <c r="F48" s="13"/>
    </row>
    <row r="49" spans="1:26" ht="30" x14ac:dyDescent="0.25">
      <c r="A49" s="2">
        <v>48</v>
      </c>
      <c r="B49" s="13" t="s">
        <v>579</v>
      </c>
      <c r="C49" s="5"/>
      <c r="F49" s="13"/>
    </row>
    <row r="50" spans="1:26" ht="30" x14ac:dyDescent="0.25">
      <c r="A50" s="2">
        <v>49</v>
      </c>
      <c r="B50" s="13" t="s">
        <v>580</v>
      </c>
      <c r="C50" s="5"/>
      <c r="F50" s="13"/>
    </row>
    <row r="51" spans="1:26" ht="30" x14ac:dyDescent="0.25">
      <c r="A51" s="2">
        <v>50</v>
      </c>
      <c r="B51" s="13" t="s">
        <v>581</v>
      </c>
      <c r="F51" s="13"/>
    </row>
    <row r="52" spans="1:26" ht="30" x14ac:dyDescent="0.25">
      <c r="A52" s="2">
        <v>51</v>
      </c>
      <c r="B52" s="13" t="s">
        <v>583</v>
      </c>
      <c r="F52" s="13"/>
    </row>
    <row r="53" spans="1:26" ht="30" x14ac:dyDescent="0.25">
      <c r="A53" s="2">
        <v>52</v>
      </c>
      <c r="B53" s="13" t="s">
        <v>615</v>
      </c>
      <c r="F53" s="13"/>
    </row>
    <row r="54" spans="1:26" ht="30" x14ac:dyDescent="0.25">
      <c r="A54" s="2">
        <v>53</v>
      </c>
      <c r="B54" s="13" t="s">
        <v>616</v>
      </c>
      <c r="F54" s="13"/>
    </row>
    <row r="55" spans="1:26" ht="30" x14ac:dyDescent="0.25">
      <c r="A55" s="2">
        <v>54</v>
      </c>
      <c r="B55" s="13" t="s">
        <v>617</v>
      </c>
      <c r="F55" s="13"/>
    </row>
    <row r="56" spans="1:26" ht="30" x14ac:dyDescent="0.25">
      <c r="A56" s="2">
        <v>55</v>
      </c>
      <c r="B56" s="13" t="s">
        <v>1110</v>
      </c>
      <c r="F56" s="13"/>
    </row>
    <row r="57" spans="1:26" x14ac:dyDescent="0.25">
      <c r="A57" s="2"/>
      <c r="B57" s="13"/>
      <c r="F57" s="13"/>
      <c r="L57" t="s">
        <v>1119</v>
      </c>
    </row>
    <row r="58" spans="1:26" ht="18" customHeight="1" x14ac:dyDescent="0.25">
      <c r="B58" s="4" t="s">
        <v>332</v>
      </c>
      <c r="I58" s="8" t="s">
        <v>3</v>
      </c>
      <c r="J58" s="8" t="s">
        <v>285</v>
      </c>
      <c r="K58" s="40" t="s">
        <v>2</v>
      </c>
      <c r="L58" s="41" t="s">
        <v>5</v>
      </c>
      <c r="M58" s="41" t="str">
        <f>B58</f>
        <v>Short Answers - Each carries 1 marks</v>
      </c>
      <c r="N58" s="17"/>
      <c r="O58" s="17"/>
      <c r="P58" s="17"/>
      <c r="Q58" s="17"/>
      <c r="R58" s="17"/>
      <c r="S58" s="17"/>
      <c r="T58" s="3"/>
      <c r="U58" s="3"/>
      <c r="V58" s="3"/>
      <c r="X58" s="88" t="s">
        <v>484</v>
      </c>
      <c r="Y58" s="88"/>
      <c r="Z58" s="89"/>
    </row>
    <row r="59" spans="1:26" ht="18" customHeight="1" x14ac:dyDescent="0.25">
      <c r="A59" s="7">
        <v>1</v>
      </c>
      <c r="B59" s="5" t="s">
        <v>334</v>
      </c>
      <c r="I59" s="5">
        <f>COUNTIF($J$59:$J$98,J59)</f>
        <v>1</v>
      </c>
      <c r="J59">
        <v>92</v>
      </c>
      <c r="K59" s="37">
        <v>1</v>
      </c>
      <c r="L59" s="38"/>
      <c r="M59" s="9" t="str">
        <f>VLOOKUP(J59,$A$59:$B$241,2)</f>
        <v>Write in numbers: Seven Million, two hundred thousand and two hundred</v>
      </c>
      <c r="O59" s="7">
        <f>COUNTIF($Q$59:$Q$98,Q59)</f>
        <v>1</v>
      </c>
      <c r="P59">
        <v>45</v>
      </c>
      <c r="Q59">
        <v>112</v>
      </c>
      <c r="R59">
        <v>130</v>
      </c>
      <c r="S59"/>
      <c r="T59"/>
      <c r="U59"/>
      <c r="V59"/>
      <c r="X59" s="5" t="s">
        <v>534</v>
      </c>
    </row>
    <row r="60" spans="1:26" ht="18" customHeight="1" x14ac:dyDescent="0.25">
      <c r="A60" s="7">
        <v>2</v>
      </c>
      <c r="B60" s="5" t="s">
        <v>335</v>
      </c>
      <c r="I60" s="5">
        <f t="shared" ref="I60:I98" si="3">COUNTIF($J$59:$J$98,J60)</f>
        <v>1</v>
      </c>
      <c r="J60">
        <v>95</v>
      </c>
      <c r="K60" s="37">
        <v>2</v>
      </c>
      <c r="L60" s="38"/>
      <c r="M60" s="9" t="str">
        <f t="shared" ref="M60:M98" si="4">VLOOKUP(J60,$A$59:$B$241,2)</f>
        <v>Add: 549832 + 125487</v>
      </c>
      <c r="O60" s="7">
        <f t="shared" ref="O60:O98" si="5">COUNTIF($Q$59:$Q$98,Q60)</f>
        <v>1</v>
      </c>
      <c r="P60">
        <v>150</v>
      </c>
      <c r="Q60">
        <v>25</v>
      </c>
      <c r="R60">
        <v>98</v>
      </c>
      <c r="S60"/>
      <c r="T60"/>
      <c r="U60"/>
      <c r="V60"/>
      <c r="X60" s="5" t="s">
        <v>526</v>
      </c>
    </row>
    <row r="61" spans="1:26" ht="18" customHeight="1" x14ac:dyDescent="0.25">
      <c r="A61" s="7">
        <v>3</v>
      </c>
      <c r="B61" s="5" t="s">
        <v>336</v>
      </c>
      <c r="I61" s="5">
        <f t="shared" si="3"/>
        <v>1</v>
      </c>
      <c r="J61">
        <v>85</v>
      </c>
      <c r="K61" s="37">
        <v>3</v>
      </c>
      <c r="L61" s="38"/>
      <c r="M61" s="9" t="str">
        <f t="shared" si="4"/>
        <v>Write the numbers that come between 321573 - 321583</v>
      </c>
      <c r="O61" s="7">
        <f t="shared" si="5"/>
        <v>1</v>
      </c>
      <c r="P61">
        <v>116</v>
      </c>
      <c r="Q61">
        <v>10</v>
      </c>
      <c r="R61">
        <v>107</v>
      </c>
      <c r="S61"/>
      <c r="T61"/>
      <c r="U61"/>
      <c r="V61"/>
      <c r="X61" s="5" t="s">
        <v>398</v>
      </c>
    </row>
    <row r="62" spans="1:26" ht="18" customHeight="1" x14ac:dyDescent="0.25">
      <c r="A62" s="7">
        <v>4</v>
      </c>
      <c r="B62" s="5" t="s">
        <v>337</v>
      </c>
      <c r="I62" s="5">
        <f t="shared" si="3"/>
        <v>1</v>
      </c>
      <c r="J62">
        <v>65</v>
      </c>
      <c r="K62" s="37">
        <v>4</v>
      </c>
      <c r="L62" s="38"/>
      <c r="M62" s="9" t="str">
        <f t="shared" si="4"/>
        <v>Write Rs. 128.26 into paisa</v>
      </c>
      <c r="O62" s="7">
        <f t="shared" si="5"/>
        <v>1</v>
      </c>
      <c r="P62">
        <v>89</v>
      </c>
      <c r="Q62">
        <v>37</v>
      </c>
      <c r="R62">
        <v>53</v>
      </c>
      <c r="S62"/>
      <c r="T62"/>
      <c r="U62"/>
      <c r="V62"/>
      <c r="X62" s="5" t="s">
        <v>401</v>
      </c>
    </row>
    <row r="63" spans="1:26" ht="18" customHeight="1" x14ac:dyDescent="0.25">
      <c r="A63" s="7">
        <v>5</v>
      </c>
      <c r="B63" s="5" t="s">
        <v>338</v>
      </c>
      <c r="I63" s="5">
        <f t="shared" si="3"/>
        <v>1</v>
      </c>
      <c r="J63">
        <v>75</v>
      </c>
      <c r="K63" s="37">
        <v>5</v>
      </c>
      <c r="L63" s="38"/>
      <c r="M63" s="9" t="str">
        <f t="shared" si="4"/>
        <v>Convert 8kg 150 gms into grams</v>
      </c>
      <c r="O63" s="7">
        <f t="shared" si="5"/>
        <v>1</v>
      </c>
      <c r="P63">
        <v>93</v>
      </c>
      <c r="Q63">
        <v>116</v>
      </c>
      <c r="R63">
        <v>56</v>
      </c>
      <c r="S63"/>
      <c r="T63"/>
      <c r="U63"/>
      <c r="V63"/>
      <c r="X63" s="5" t="s">
        <v>426</v>
      </c>
    </row>
    <row r="64" spans="1:26" ht="18" customHeight="1" x14ac:dyDescent="0.25">
      <c r="A64" s="7">
        <v>6</v>
      </c>
      <c r="B64" s="5" t="s">
        <v>339</v>
      </c>
      <c r="I64" s="5">
        <f t="shared" si="3"/>
        <v>1</v>
      </c>
      <c r="J64">
        <v>50</v>
      </c>
      <c r="K64" s="37">
        <v>6</v>
      </c>
      <c r="L64" s="38"/>
      <c r="M64" s="9" t="str">
        <f t="shared" si="4"/>
        <v>Multiply: 548 x 39</v>
      </c>
      <c r="O64" s="7">
        <f t="shared" si="5"/>
        <v>1</v>
      </c>
      <c r="P64">
        <v>41</v>
      </c>
      <c r="Q64">
        <v>145</v>
      </c>
      <c r="R64">
        <v>142</v>
      </c>
      <c r="S64"/>
      <c r="T64"/>
      <c r="U64"/>
      <c r="V64"/>
      <c r="X64" s="5" t="s">
        <v>361</v>
      </c>
    </row>
    <row r="65" spans="1:24" ht="18" customHeight="1" x14ac:dyDescent="0.25">
      <c r="A65" s="7">
        <v>7</v>
      </c>
      <c r="B65" s="5" t="s">
        <v>340</v>
      </c>
      <c r="I65" s="5">
        <f t="shared" si="3"/>
        <v>1</v>
      </c>
      <c r="J65">
        <v>11</v>
      </c>
      <c r="K65" s="37">
        <v>7</v>
      </c>
      <c r="L65" s="38"/>
      <c r="M65" s="9" t="str">
        <f t="shared" si="4"/>
        <v>The smallest four digit number with 1,6,3,9</v>
      </c>
      <c r="O65" s="7">
        <f t="shared" si="5"/>
        <v>1</v>
      </c>
      <c r="P65">
        <v>78</v>
      </c>
      <c r="Q65">
        <v>53</v>
      </c>
      <c r="R65">
        <v>3</v>
      </c>
      <c r="S65"/>
      <c r="T65"/>
      <c r="U65"/>
      <c r="V65"/>
      <c r="X65" s="5" t="s">
        <v>373</v>
      </c>
    </row>
    <row r="66" spans="1:24" ht="18" customHeight="1" x14ac:dyDescent="0.25">
      <c r="A66" s="7">
        <v>8</v>
      </c>
      <c r="B66" s="5" t="s">
        <v>341</v>
      </c>
      <c r="I66" s="5">
        <f t="shared" si="3"/>
        <v>1</v>
      </c>
      <c r="J66">
        <v>45</v>
      </c>
      <c r="K66" s="37">
        <v>8</v>
      </c>
      <c r="L66" s="38"/>
      <c r="M66" s="9" t="str">
        <f t="shared" si="4"/>
        <v>Multiply: 548 x 9</v>
      </c>
      <c r="O66" s="7">
        <f t="shared" si="5"/>
        <v>1</v>
      </c>
      <c r="P66">
        <v>121</v>
      </c>
      <c r="Q66">
        <v>105</v>
      </c>
      <c r="R66">
        <v>140</v>
      </c>
      <c r="S66"/>
      <c r="T66"/>
      <c r="U66"/>
      <c r="V66"/>
      <c r="X66" s="5" t="s">
        <v>356</v>
      </c>
    </row>
    <row r="67" spans="1:24" ht="18" customHeight="1" x14ac:dyDescent="0.25">
      <c r="A67" s="7">
        <v>9</v>
      </c>
      <c r="B67" s="5" t="s">
        <v>342</v>
      </c>
      <c r="I67" s="5">
        <f t="shared" si="3"/>
        <v>1</v>
      </c>
      <c r="J67">
        <v>180</v>
      </c>
      <c r="K67" s="37">
        <v>9</v>
      </c>
      <c r="L67" s="38"/>
      <c r="M67" s="9" t="str">
        <f t="shared" si="4"/>
        <v>The perimeter of any figure is ___ of all sides</v>
      </c>
      <c r="O67" s="7">
        <f t="shared" si="5"/>
        <v>1</v>
      </c>
      <c r="P67">
        <v>131</v>
      </c>
      <c r="Q67">
        <v>121</v>
      </c>
      <c r="R67">
        <v>150</v>
      </c>
      <c r="S67"/>
      <c r="T67"/>
      <c r="U67"/>
      <c r="V67"/>
      <c r="X67" s="5" t="s">
        <v>410</v>
      </c>
    </row>
    <row r="68" spans="1:24" ht="18" customHeight="1" x14ac:dyDescent="0.25">
      <c r="A68" s="7">
        <v>10</v>
      </c>
      <c r="B68" s="5" t="s">
        <v>341</v>
      </c>
      <c r="I68" s="5">
        <f t="shared" si="3"/>
        <v>1</v>
      </c>
      <c r="J68">
        <v>12</v>
      </c>
      <c r="K68" s="37">
        <v>10</v>
      </c>
      <c r="L68" s="38"/>
      <c r="M68" s="9" t="str">
        <f t="shared" si="4"/>
        <v>The biggest four digit number with 4,7,6,1</v>
      </c>
      <c r="O68" s="7">
        <f t="shared" si="5"/>
        <v>1</v>
      </c>
      <c r="P68">
        <v>15</v>
      </c>
      <c r="Q68">
        <v>6</v>
      </c>
      <c r="R68">
        <v>9</v>
      </c>
      <c r="S68"/>
      <c r="T68"/>
      <c r="U68"/>
      <c r="V68"/>
      <c r="X68" s="5" t="s">
        <v>411</v>
      </c>
    </row>
    <row r="69" spans="1:24" ht="18" customHeight="1" x14ac:dyDescent="0.25">
      <c r="A69" s="7">
        <v>11</v>
      </c>
      <c r="B69" s="5" t="s">
        <v>343</v>
      </c>
      <c r="I69" s="5">
        <f t="shared" si="3"/>
        <v>1</v>
      </c>
      <c r="J69">
        <v>72</v>
      </c>
      <c r="K69" s="37">
        <v>11</v>
      </c>
      <c r="L69" s="38"/>
      <c r="M69" s="9" t="str">
        <f t="shared" si="4"/>
        <v>Convert 6kg 250 gms into grams</v>
      </c>
      <c r="O69" s="7">
        <f t="shared" si="5"/>
        <v>1</v>
      </c>
      <c r="P69">
        <v>83</v>
      </c>
      <c r="Q69">
        <v>74</v>
      </c>
      <c r="R69">
        <v>76</v>
      </c>
      <c r="S69"/>
      <c r="T69"/>
      <c r="U69"/>
      <c r="V69"/>
      <c r="X69" s="5" t="s">
        <v>413</v>
      </c>
    </row>
    <row r="70" spans="1:24" ht="18" customHeight="1" x14ac:dyDescent="0.25">
      <c r="A70" s="7">
        <v>12</v>
      </c>
      <c r="B70" s="5" t="s">
        <v>344</v>
      </c>
      <c r="I70" s="5">
        <f t="shared" si="3"/>
        <v>1</v>
      </c>
      <c r="J70">
        <v>67</v>
      </c>
      <c r="K70" s="37">
        <v>12</v>
      </c>
      <c r="L70" s="38"/>
      <c r="M70" s="9" t="str">
        <f t="shared" si="4"/>
        <v>5487 into rupees and paisa</v>
      </c>
      <c r="O70" s="7">
        <f t="shared" si="5"/>
        <v>1</v>
      </c>
      <c r="P70">
        <v>64</v>
      </c>
      <c r="Q70">
        <v>32</v>
      </c>
      <c r="R70">
        <v>158</v>
      </c>
      <c r="S70"/>
      <c r="T70"/>
      <c r="U70"/>
      <c r="V70"/>
      <c r="X70" s="5" t="s">
        <v>408</v>
      </c>
    </row>
    <row r="71" spans="1:24" ht="18" customHeight="1" x14ac:dyDescent="0.25">
      <c r="A71" s="7">
        <v>13</v>
      </c>
      <c r="B71" s="5" t="s">
        <v>345</v>
      </c>
      <c r="I71" s="5">
        <f t="shared" si="3"/>
        <v>1</v>
      </c>
      <c r="J71">
        <v>90</v>
      </c>
      <c r="K71" s="37">
        <v>13</v>
      </c>
      <c r="L71" s="38"/>
      <c r="M71" s="9" t="str">
        <f t="shared" si="4"/>
        <v>Write the face value and the place value of 0 in 202402</v>
      </c>
      <c r="O71" s="7">
        <f t="shared" si="5"/>
        <v>1</v>
      </c>
      <c r="P71">
        <v>12</v>
      </c>
      <c r="Q71">
        <v>92</v>
      </c>
      <c r="R71">
        <v>145</v>
      </c>
      <c r="S71"/>
      <c r="T71"/>
      <c r="U71"/>
      <c r="V71"/>
      <c r="X71" s="5" t="s">
        <v>383</v>
      </c>
    </row>
    <row r="72" spans="1:24" ht="18" customHeight="1" x14ac:dyDescent="0.25">
      <c r="A72" s="7">
        <v>14</v>
      </c>
      <c r="B72" s="5" t="s">
        <v>346</v>
      </c>
      <c r="I72" s="5">
        <f t="shared" si="3"/>
        <v>1</v>
      </c>
      <c r="J72">
        <v>29</v>
      </c>
      <c r="K72" s="37">
        <v>14</v>
      </c>
      <c r="L72" s="38"/>
      <c r="M72" s="9" t="str">
        <f t="shared" si="4"/>
        <v>Add: 5487 + 3654</v>
      </c>
      <c r="O72" s="7">
        <f t="shared" si="5"/>
        <v>1</v>
      </c>
      <c r="P72">
        <v>69</v>
      </c>
      <c r="Q72">
        <v>139</v>
      </c>
      <c r="R72">
        <v>69</v>
      </c>
      <c r="S72"/>
      <c r="T72"/>
      <c r="U72"/>
      <c r="V72"/>
      <c r="X72" s="5" t="s">
        <v>346</v>
      </c>
    </row>
    <row r="73" spans="1:24" ht="18" customHeight="1" x14ac:dyDescent="0.25">
      <c r="A73" s="7">
        <v>15</v>
      </c>
      <c r="B73" s="5" t="s">
        <v>349</v>
      </c>
      <c r="I73" s="5">
        <f t="shared" si="3"/>
        <v>1</v>
      </c>
      <c r="J73">
        <v>87</v>
      </c>
      <c r="K73" s="37">
        <v>15</v>
      </c>
      <c r="L73" s="38"/>
      <c r="M73" s="9" t="str">
        <f t="shared" si="4"/>
        <v>Write the face value and the place value of 2 in 2152452</v>
      </c>
      <c r="O73" s="7">
        <f t="shared" si="5"/>
        <v>1</v>
      </c>
      <c r="P73">
        <v>107</v>
      </c>
      <c r="Q73">
        <v>144</v>
      </c>
      <c r="R73">
        <v>177</v>
      </c>
      <c r="S73"/>
      <c r="T73"/>
      <c r="U73"/>
      <c r="V73"/>
      <c r="X73" s="5" t="s">
        <v>349</v>
      </c>
    </row>
    <row r="74" spans="1:24" ht="18" customHeight="1" x14ac:dyDescent="0.25">
      <c r="A74" s="7">
        <v>16</v>
      </c>
      <c r="B74" s="5" t="s">
        <v>348</v>
      </c>
      <c r="I74" s="5">
        <f t="shared" si="3"/>
        <v>1</v>
      </c>
      <c r="J74">
        <v>48</v>
      </c>
      <c r="K74" s="37">
        <v>16</v>
      </c>
      <c r="L74" s="38"/>
      <c r="M74" s="9" t="str">
        <f t="shared" si="4"/>
        <v>Multiply: 548 x 42</v>
      </c>
      <c r="O74" s="7">
        <f t="shared" si="5"/>
        <v>1</v>
      </c>
      <c r="P74">
        <v>76</v>
      </c>
      <c r="Q74">
        <v>100</v>
      </c>
      <c r="R74">
        <v>160</v>
      </c>
      <c r="S74"/>
      <c r="T74"/>
      <c r="U74"/>
      <c r="V74"/>
      <c r="X74" s="5" t="s">
        <v>539</v>
      </c>
    </row>
    <row r="75" spans="1:24" ht="18" customHeight="1" x14ac:dyDescent="0.25">
      <c r="A75" s="7">
        <v>17</v>
      </c>
      <c r="B75" s="5" t="s">
        <v>347</v>
      </c>
      <c r="I75" s="5">
        <f t="shared" si="3"/>
        <v>1</v>
      </c>
      <c r="J75">
        <v>116</v>
      </c>
      <c r="K75" s="37">
        <v>17</v>
      </c>
      <c r="L75" s="38"/>
      <c r="M75" s="9" t="str">
        <f t="shared" si="4"/>
        <v>T / F: We can multiply five numbers in any order and get the same sum</v>
      </c>
      <c r="O75" s="7">
        <f t="shared" si="5"/>
        <v>1</v>
      </c>
      <c r="P75">
        <v>62</v>
      </c>
      <c r="Q75">
        <v>3</v>
      </c>
      <c r="R75">
        <v>11</v>
      </c>
      <c r="S75"/>
      <c r="T75"/>
      <c r="U75"/>
      <c r="V75"/>
      <c r="X75" s="5" t="s">
        <v>376</v>
      </c>
    </row>
    <row r="76" spans="1:24" ht="18" customHeight="1" x14ac:dyDescent="0.25">
      <c r="A76" s="7">
        <v>18</v>
      </c>
      <c r="B76" s="5" t="s">
        <v>350</v>
      </c>
      <c r="I76" s="5">
        <f t="shared" si="3"/>
        <v>1</v>
      </c>
      <c r="J76">
        <v>100</v>
      </c>
      <c r="K76" s="37">
        <v>18</v>
      </c>
      <c r="L76" s="38"/>
      <c r="M76" s="9" t="str">
        <f t="shared" si="4"/>
        <v>Add by grouping: (214 + 254) + 598</v>
      </c>
      <c r="O76" s="7">
        <f t="shared" si="5"/>
        <v>1</v>
      </c>
      <c r="P76">
        <v>144</v>
      </c>
      <c r="Q76">
        <v>101</v>
      </c>
      <c r="R76">
        <v>174</v>
      </c>
      <c r="S76"/>
      <c r="T76"/>
      <c r="U76"/>
      <c r="V76"/>
      <c r="X76" s="5" t="s">
        <v>380</v>
      </c>
    </row>
    <row r="77" spans="1:24" ht="18" customHeight="1" x14ac:dyDescent="0.25">
      <c r="A77" s="7">
        <v>19</v>
      </c>
      <c r="B77" s="5" t="s">
        <v>351</v>
      </c>
      <c r="I77" s="5">
        <f t="shared" si="3"/>
        <v>1</v>
      </c>
      <c r="J77">
        <v>172</v>
      </c>
      <c r="K77" s="37">
        <v>19</v>
      </c>
      <c r="L77" s="38"/>
      <c r="M77" s="9" t="str">
        <f t="shared" si="4"/>
        <v>A line has ___ end points</v>
      </c>
      <c r="O77" s="7">
        <f t="shared" si="5"/>
        <v>1</v>
      </c>
      <c r="P77">
        <v>90</v>
      </c>
      <c r="Q77">
        <v>147</v>
      </c>
      <c r="R77">
        <v>67</v>
      </c>
      <c r="S77"/>
      <c r="T77"/>
      <c r="U77"/>
      <c r="V77"/>
      <c r="X77" s="5" t="s">
        <v>377</v>
      </c>
    </row>
    <row r="78" spans="1:24" ht="18" customHeight="1" x14ac:dyDescent="0.25">
      <c r="A78" s="7">
        <v>20</v>
      </c>
      <c r="B78" s="5" t="s">
        <v>352</v>
      </c>
      <c r="I78" s="5">
        <f t="shared" si="3"/>
        <v>1</v>
      </c>
      <c r="J78">
        <v>120</v>
      </c>
      <c r="K78" s="37">
        <v>20</v>
      </c>
      <c r="L78" s="38"/>
      <c r="M78" s="9" t="str">
        <f t="shared" si="4"/>
        <v>What is the answer for 14 + 62 - 8 + 14  (ref: page 59)</v>
      </c>
      <c r="O78" s="7">
        <f t="shared" si="5"/>
        <v>1</v>
      </c>
      <c r="P78">
        <v>81</v>
      </c>
      <c r="Q78">
        <v>2</v>
      </c>
      <c r="R78">
        <v>97</v>
      </c>
      <c r="S78"/>
      <c r="T78"/>
      <c r="U78"/>
      <c r="V78"/>
      <c r="X78" s="5" t="s">
        <v>486</v>
      </c>
    </row>
    <row r="79" spans="1:24" ht="18" customHeight="1" x14ac:dyDescent="0.25">
      <c r="A79" s="7">
        <v>21</v>
      </c>
      <c r="B79" s="5" t="s">
        <v>353</v>
      </c>
      <c r="I79" s="5">
        <f t="shared" si="3"/>
        <v>1</v>
      </c>
      <c r="J79">
        <v>93</v>
      </c>
      <c r="K79" s="37">
        <v>21</v>
      </c>
      <c r="L79" s="38"/>
      <c r="M79" s="9" t="str">
        <f t="shared" si="4"/>
        <v>Write in numbers: Seven Million and two hundred and two</v>
      </c>
      <c r="O79" s="7">
        <f t="shared" si="5"/>
        <v>1</v>
      </c>
      <c r="P79">
        <v>94</v>
      </c>
      <c r="Q79">
        <v>12</v>
      </c>
      <c r="R79">
        <v>141</v>
      </c>
      <c r="S79"/>
      <c r="T79"/>
      <c r="U79"/>
      <c r="V79"/>
      <c r="X79" s="5" t="s">
        <v>494</v>
      </c>
    </row>
    <row r="80" spans="1:24" ht="18" customHeight="1" x14ac:dyDescent="0.25">
      <c r="A80" s="7">
        <v>22</v>
      </c>
      <c r="B80" s="5" t="s">
        <v>354</v>
      </c>
      <c r="I80" s="5">
        <f t="shared" si="3"/>
        <v>1</v>
      </c>
      <c r="J80">
        <v>20</v>
      </c>
      <c r="K80" s="37">
        <v>22</v>
      </c>
      <c r="L80" s="38"/>
      <c r="M80" s="9" t="str">
        <f t="shared" si="4"/>
        <v>Smallest and the biggest number with 6,7,8,3</v>
      </c>
      <c r="O80" s="7">
        <f t="shared" si="5"/>
        <v>1</v>
      </c>
      <c r="P80">
        <v>14</v>
      </c>
      <c r="Q80">
        <v>45</v>
      </c>
      <c r="R80">
        <v>10</v>
      </c>
      <c r="S80"/>
      <c r="T80"/>
      <c r="U80"/>
      <c r="V80"/>
      <c r="X80" s="5" t="s">
        <v>344</v>
      </c>
    </row>
    <row r="81" spans="1:24" ht="18" customHeight="1" x14ac:dyDescent="0.25">
      <c r="A81" s="7">
        <v>23</v>
      </c>
      <c r="B81" s="5" t="s">
        <v>355</v>
      </c>
      <c r="I81" s="5">
        <f t="shared" si="3"/>
        <v>1</v>
      </c>
      <c r="J81">
        <v>144</v>
      </c>
      <c r="K81" s="37">
        <v>23</v>
      </c>
      <c r="L81" s="38"/>
      <c r="M81" s="9" t="str">
        <f t="shared" si="4"/>
        <v>Multiply 281 by 7</v>
      </c>
      <c r="O81" s="7">
        <f t="shared" si="5"/>
        <v>1</v>
      </c>
      <c r="P81">
        <v>29</v>
      </c>
      <c r="Q81">
        <v>89</v>
      </c>
      <c r="R81">
        <v>109</v>
      </c>
      <c r="S81"/>
      <c r="T81"/>
      <c r="U81"/>
      <c r="V81"/>
      <c r="X81" s="5" t="s">
        <v>342</v>
      </c>
    </row>
    <row r="82" spans="1:24" ht="18" customHeight="1" x14ac:dyDescent="0.25">
      <c r="A82" s="7">
        <v>24</v>
      </c>
      <c r="B82" s="5" t="s">
        <v>356</v>
      </c>
      <c r="I82" s="5">
        <f t="shared" si="3"/>
        <v>1</v>
      </c>
      <c r="J82">
        <v>138</v>
      </c>
      <c r="K82" s="37">
        <v>24</v>
      </c>
      <c r="L82" s="38"/>
      <c r="M82" s="9" t="str">
        <f t="shared" si="4"/>
        <v>450 x ___ = 450</v>
      </c>
      <c r="O82" s="7">
        <f t="shared" si="5"/>
        <v>1</v>
      </c>
      <c r="P82">
        <v>44</v>
      </c>
      <c r="Q82">
        <v>123</v>
      </c>
      <c r="R82">
        <v>86</v>
      </c>
      <c r="S82"/>
      <c r="T82"/>
      <c r="U82"/>
      <c r="V82"/>
      <c r="X82" s="5" t="s">
        <v>340</v>
      </c>
    </row>
    <row r="83" spans="1:24" ht="18" customHeight="1" x14ac:dyDescent="0.25">
      <c r="A83" s="7">
        <v>25</v>
      </c>
      <c r="B83" s="5" t="s">
        <v>359</v>
      </c>
      <c r="I83" s="5">
        <f t="shared" si="3"/>
        <v>1</v>
      </c>
      <c r="J83">
        <v>110</v>
      </c>
      <c r="K83" s="37">
        <v>25</v>
      </c>
      <c r="L83" s="38"/>
      <c r="M83" s="9" t="str">
        <f t="shared" si="4"/>
        <v>T / F: We can add four numbers in any order and get the same sum</v>
      </c>
      <c r="O83" s="7">
        <f t="shared" si="5"/>
        <v>1</v>
      </c>
      <c r="P83">
        <v>3</v>
      </c>
      <c r="Q83">
        <v>7</v>
      </c>
      <c r="R83">
        <v>55</v>
      </c>
      <c r="S83"/>
      <c r="T83"/>
      <c r="U83"/>
      <c r="V83"/>
      <c r="X83" s="5" t="s">
        <v>575</v>
      </c>
    </row>
    <row r="84" spans="1:24" ht="18" customHeight="1" x14ac:dyDescent="0.25">
      <c r="A84" s="7">
        <v>26</v>
      </c>
      <c r="B84" s="5" t="s">
        <v>358</v>
      </c>
      <c r="I84" s="5">
        <f t="shared" si="3"/>
        <v>1</v>
      </c>
      <c r="J84">
        <v>153</v>
      </c>
      <c r="K84" s="37">
        <v>26</v>
      </c>
      <c r="L84" s="38"/>
      <c r="M84" s="9" t="str">
        <f t="shared" si="4"/>
        <v>1 centimeter = ____________ millimeters</v>
      </c>
      <c r="O84" s="7">
        <f t="shared" si="5"/>
        <v>1</v>
      </c>
      <c r="P84">
        <v>24</v>
      </c>
      <c r="Q84">
        <v>9</v>
      </c>
      <c r="R84">
        <v>114</v>
      </c>
      <c r="S84"/>
      <c r="T84"/>
      <c r="U84"/>
      <c r="V84"/>
      <c r="X84" s="5" t="s">
        <v>336</v>
      </c>
    </row>
    <row r="85" spans="1:24" ht="18" customHeight="1" x14ac:dyDescent="0.25">
      <c r="A85" s="7">
        <v>27</v>
      </c>
      <c r="B85" s="5" t="s">
        <v>357</v>
      </c>
      <c r="I85" s="5">
        <f t="shared" si="3"/>
        <v>1</v>
      </c>
      <c r="J85">
        <v>4</v>
      </c>
      <c r="K85" s="37">
        <v>27</v>
      </c>
      <c r="L85" s="38"/>
      <c r="M85" s="9" t="str">
        <f t="shared" si="4"/>
        <v>One more than smallest four digit number is ___</v>
      </c>
      <c r="O85" s="7">
        <f t="shared" si="5"/>
        <v>1</v>
      </c>
      <c r="P85">
        <v>84</v>
      </c>
      <c r="Q85">
        <v>86</v>
      </c>
      <c r="R85">
        <v>119</v>
      </c>
      <c r="S85"/>
      <c r="T85"/>
      <c r="U85"/>
      <c r="V85"/>
      <c r="X85" s="5" t="s">
        <v>501</v>
      </c>
    </row>
    <row r="86" spans="1:24" ht="18" customHeight="1" x14ac:dyDescent="0.25">
      <c r="A86" s="7">
        <v>28</v>
      </c>
      <c r="B86" s="5" t="s">
        <v>360</v>
      </c>
      <c r="I86" s="5">
        <f t="shared" si="3"/>
        <v>1</v>
      </c>
      <c r="J86">
        <v>39</v>
      </c>
      <c r="K86" s="37">
        <v>28</v>
      </c>
      <c r="L86" s="38"/>
      <c r="M86" s="9" t="str">
        <f t="shared" si="4"/>
        <v>Add: 857 + 968 + 524 + 3214</v>
      </c>
      <c r="O86" s="7">
        <f t="shared" si="5"/>
        <v>1</v>
      </c>
      <c r="P86">
        <v>85</v>
      </c>
      <c r="Q86">
        <v>48</v>
      </c>
      <c r="R86">
        <v>49</v>
      </c>
      <c r="S86"/>
      <c r="T86"/>
      <c r="U86"/>
      <c r="V86"/>
      <c r="X86" s="5" t="s">
        <v>500</v>
      </c>
    </row>
    <row r="87" spans="1:24" ht="18" customHeight="1" x14ac:dyDescent="0.25">
      <c r="A87" s="7">
        <v>29</v>
      </c>
      <c r="B87" s="5" t="s">
        <v>361</v>
      </c>
      <c r="I87" s="5">
        <f t="shared" si="3"/>
        <v>1</v>
      </c>
      <c r="J87">
        <v>14</v>
      </c>
      <c r="K87" s="37">
        <v>29</v>
      </c>
      <c r="L87" s="38"/>
      <c r="M87" s="9" t="str">
        <f t="shared" si="4"/>
        <v>Expand 5001</v>
      </c>
      <c r="O87" s="7">
        <f t="shared" si="5"/>
        <v>1</v>
      </c>
      <c r="P87">
        <v>119</v>
      </c>
      <c r="Q87">
        <v>63</v>
      </c>
      <c r="R87">
        <v>52</v>
      </c>
      <c r="S87"/>
      <c r="T87"/>
      <c r="U87"/>
      <c r="V87"/>
      <c r="X87" s="5" t="s">
        <v>503</v>
      </c>
    </row>
    <row r="88" spans="1:24" ht="18" customHeight="1" x14ac:dyDescent="0.25">
      <c r="A88" s="7">
        <v>30</v>
      </c>
      <c r="B88" s="5" t="s">
        <v>362</v>
      </c>
      <c r="I88" s="5">
        <f t="shared" si="3"/>
        <v>1</v>
      </c>
      <c r="J88">
        <v>61</v>
      </c>
      <c r="K88" s="37">
        <v>30</v>
      </c>
      <c r="L88" s="38"/>
      <c r="M88" s="9" t="str">
        <f t="shared" si="4"/>
        <v>Write Rs. 22.55 into paisa</v>
      </c>
      <c r="O88" s="7">
        <f t="shared" si="5"/>
        <v>1</v>
      </c>
      <c r="P88">
        <v>7</v>
      </c>
      <c r="Q88">
        <v>78</v>
      </c>
      <c r="R88">
        <v>152</v>
      </c>
      <c r="S88"/>
      <c r="T88"/>
      <c r="U88"/>
      <c r="V88"/>
      <c r="X88" s="5" t="s">
        <v>425</v>
      </c>
    </row>
    <row r="89" spans="1:24" ht="18" customHeight="1" x14ac:dyDescent="0.25">
      <c r="A89" s="7">
        <v>31</v>
      </c>
      <c r="B89" s="5" t="s">
        <v>363</v>
      </c>
      <c r="I89" s="5">
        <f t="shared" si="3"/>
        <v>1</v>
      </c>
      <c r="J89">
        <v>24</v>
      </c>
      <c r="K89" s="37">
        <v>31</v>
      </c>
      <c r="L89" s="38"/>
      <c r="M89" s="9" t="str">
        <f t="shared" si="4"/>
        <v>Ascending Order 5487, 6598, 2154, 1025, 4587</v>
      </c>
      <c r="O89" s="7">
        <f t="shared" si="5"/>
        <v>1</v>
      </c>
      <c r="P89">
        <v>9</v>
      </c>
      <c r="Q89">
        <v>69</v>
      </c>
      <c r="R89">
        <v>151</v>
      </c>
      <c r="S89"/>
      <c r="T89"/>
      <c r="U89"/>
      <c r="V89"/>
      <c r="X89" s="5" t="s">
        <v>424</v>
      </c>
    </row>
    <row r="90" spans="1:24" ht="18" customHeight="1" x14ac:dyDescent="0.25">
      <c r="A90" s="7">
        <v>32</v>
      </c>
      <c r="B90" s="5" t="s">
        <v>364</v>
      </c>
      <c r="I90" s="5">
        <f t="shared" si="3"/>
        <v>1</v>
      </c>
      <c r="J90">
        <v>1</v>
      </c>
      <c r="K90" s="37">
        <v>32</v>
      </c>
      <c r="L90" s="38"/>
      <c r="M90" s="9" t="str">
        <f t="shared" si="4"/>
        <v>The smallest two digit number is ___</v>
      </c>
      <c r="O90" s="7">
        <f t="shared" si="5"/>
        <v>1</v>
      </c>
      <c r="P90">
        <v>48</v>
      </c>
      <c r="Q90">
        <v>50</v>
      </c>
      <c r="R90">
        <v>108</v>
      </c>
      <c r="S90"/>
      <c r="T90"/>
      <c r="U90"/>
      <c r="V90"/>
      <c r="X90" s="5" t="s">
        <v>423</v>
      </c>
    </row>
    <row r="91" spans="1:24" ht="18" customHeight="1" x14ac:dyDescent="0.25">
      <c r="A91" s="7">
        <v>33</v>
      </c>
      <c r="B91" s="5" t="s">
        <v>365</v>
      </c>
      <c r="I91" s="5">
        <f t="shared" si="3"/>
        <v>1</v>
      </c>
      <c r="J91">
        <v>99</v>
      </c>
      <c r="K91" s="37">
        <v>33</v>
      </c>
      <c r="L91" s="38"/>
      <c r="M91" s="9" t="str">
        <f t="shared" si="4"/>
        <v>Add by grouping: 548 + (254 + 524)</v>
      </c>
      <c r="O91" s="7">
        <f t="shared" si="5"/>
        <v>1</v>
      </c>
      <c r="P91">
        <v>92</v>
      </c>
      <c r="Q91">
        <v>88</v>
      </c>
      <c r="R91">
        <v>181</v>
      </c>
      <c r="S91"/>
      <c r="T91"/>
      <c r="U91"/>
      <c r="V91"/>
      <c r="X91" s="5" t="s">
        <v>396</v>
      </c>
    </row>
    <row r="92" spans="1:24" ht="18" customHeight="1" x14ac:dyDescent="0.25">
      <c r="A92" s="7">
        <v>34</v>
      </c>
      <c r="B92" s="5" t="s">
        <v>366</v>
      </c>
      <c r="I92" s="5">
        <f t="shared" si="3"/>
        <v>1</v>
      </c>
      <c r="J92">
        <v>121</v>
      </c>
      <c r="K92" s="37">
        <v>34</v>
      </c>
      <c r="L92" s="38"/>
      <c r="M92" s="9" t="str">
        <f t="shared" si="4"/>
        <v>What is the answer for 32 - 16 + 18 + 4  (ref: page 59)</v>
      </c>
      <c r="O92" s="7">
        <f t="shared" si="5"/>
        <v>1</v>
      </c>
      <c r="P92">
        <v>79</v>
      </c>
      <c r="Q92">
        <v>117</v>
      </c>
      <c r="R92">
        <v>167</v>
      </c>
      <c r="S92"/>
      <c r="T92"/>
      <c r="U92"/>
      <c r="V92"/>
      <c r="X92" s="5" t="s">
        <v>394</v>
      </c>
    </row>
    <row r="93" spans="1:24" ht="18" customHeight="1" x14ac:dyDescent="0.25">
      <c r="A93" s="7">
        <v>35</v>
      </c>
      <c r="B93" s="5" t="s">
        <v>367</v>
      </c>
      <c r="I93" s="5">
        <f t="shared" si="3"/>
        <v>1</v>
      </c>
      <c r="J93">
        <v>152</v>
      </c>
      <c r="K93" s="37">
        <v>35</v>
      </c>
      <c r="L93" s="38"/>
      <c r="M93" s="9" t="str">
        <f t="shared" si="4"/>
        <v>What are the prime numbers between 50 and 70</v>
      </c>
      <c r="O93" s="7">
        <f t="shared" si="5"/>
        <v>1</v>
      </c>
      <c r="P93">
        <v>91</v>
      </c>
      <c r="Q93">
        <v>64</v>
      </c>
      <c r="R93">
        <v>42</v>
      </c>
      <c r="S93"/>
      <c r="T93"/>
      <c r="U93"/>
      <c r="V93"/>
      <c r="X93" s="5" t="s">
        <v>422</v>
      </c>
    </row>
    <row r="94" spans="1:24" ht="18" customHeight="1" x14ac:dyDescent="0.25">
      <c r="A94" s="7">
        <v>36</v>
      </c>
      <c r="B94" s="5" t="s">
        <v>368</v>
      </c>
      <c r="I94" s="5">
        <f t="shared" si="3"/>
        <v>1</v>
      </c>
      <c r="J94">
        <v>15</v>
      </c>
      <c r="K94" s="37">
        <v>36</v>
      </c>
      <c r="L94" s="38"/>
      <c r="M94" s="9" t="str">
        <f t="shared" si="4"/>
        <v>Expand 548</v>
      </c>
      <c r="O94" s="7">
        <f t="shared" si="5"/>
        <v>1</v>
      </c>
      <c r="P94">
        <v>51</v>
      </c>
      <c r="Q94">
        <v>122</v>
      </c>
      <c r="R94">
        <v>128</v>
      </c>
      <c r="S94"/>
      <c r="T94"/>
      <c r="U94"/>
      <c r="V94"/>
      <c r="X94" s="5" t="s">
        <v>420</v>
      </c>
    </row>
    <row r="95" spans="1:24" ht="18" customHeight="1" x14ac:dyDescent="0.25">
      <c r="A95" s="7">
        <v>37</v>
      </c>
      <c r="B95" s="5" t="s">
        <v>369</v>
      </c>
      <c r="I95" s="5">
        <f t="shared" si="3"/>
        <v>1</v>
      </c>
      <c r="J95">
        <v>36</v>
      </c>
      <c r="K95" s="37">
        <v>37</v>
      </c>
      <c r="L95" s="38"/>
      <c r="M95" s="9" t="str">
        <f t="shared" si="4"/>
        <v>Subtract: 2547 - 6325</v>
      </c>
      <c r="O95" s="7">
        <f t="shared" si="5"/>
        <v>1</v>
      </c>
      <c r="P95">
        <v>139</v>
      </c>
      <c r="Q95">
        <v>110</v>
      </c>
      <c r="R95">
        <v>180</v>
      </c>
      <c r="S95"/>
      <c r="T95"/>
      <c r="U95"/>
      <c r="V95"/>
      <c r="X95" s="5" t="s">
        <v>421</v>
      </c>
    </row>
    <row r="96" spans="1:24" ht="18" customHeight="1" x14ac:dyDescent="0.25">
      <c r="A96" s="7">
        <v>38</v>
      </c>
      <c r="B96" s="5" t="s">
        <v>370</v>
      </c>
      <c r="I96" s="5">
        <f t="shared" si="3"/>
        <v>1</v>
      </c>
      <c r="J96">
        <v>125</v>
      </c>
      <c r="K96" s="37">
        <v>38</v>
      </c>
      <c r="L96" s="38"/>
      <c r="M96" s="9" t="str">
        <f t="shared" si="4"/>
        <v>The product of 1 and any other number is ___</v>
      </c>
      <c r="O96" s="7">
        <f t="shared" si="5"/>
        <v>1</v>
      </c>
      <c r="P96">
        <v>118</v>
      </c>
      <c r="Q96">
        <v>106</v>
      </c>
      <c r="R96">
        <v>45</v>
      </c>
      <c r="S96"/>
      <c r="T96"/>
      <c r="U96"/>
      <c r="V96"/>
      <c r="X96" s="5" t="s">
        <v>415</v>
      </c>
    </row>
    <row r="97" spans="1:24" ht="18" customHeight="1" x14ac:dyDescent="0.25">
      <c r="A97" s="7">
        <v>39</v>
      </c>
      <c r="B97" s="5" t="s">
        <v>371</v>
      </c>
      <c r="I97" s="5">
        <f t="shared" si="3"/>
        <v>1</v>
      </c>
      <c r="J97">
        <v>84</v>
      </c>
      <c r="K97" s="37">
        <v>39</v>
      </c>
      <c r="L97" s="38"/>
      <c r="M97" s="9" t="str">
        <f t="shared" si="4"/>
        <v>Write the numbers that come between 221513 - 221523</v>
      </c>
      <c r="O97" s="7">
        <f t="shared" si="5"/>
        <v>1</v>
      </c>
      <c r="P97">
        <v>88</v>
      </c>
      <c r="Q97">
        <v>30</v>
      </c>
      <c r="R97">
        <v>20</v>
      </c>
      <c r="S97"/>
      <c r="T97"/>
      <c r="U97"/>
      <c r="V97"/>
      <c r="X97" s="5" t="s">
        <v>416</v>
      </c>
    </row>
    <row r="98" spans="1:24" ht="18" customHeight="1" x14ac:dyDescent="0.25">
      <c r="A98" s="7">
        <v>40</v>
      </c>
      <c r="B98" s="5" t="s">
        <v>372</v>
      </c>
      <c r="I98" s="5">
        <f t="shared" si="3"/>
        <v>1</v>
      </c>
      <c r="J98">
        <v>66</v>
      </c>
      <c r="K98" s="37">
        <v>40</v>
      </c>
      <c r="L98" s="38"/>
      <c r="M98" s="9" t="str">
        <f t="shared" si="4"/>
        <v>3400 into rupees and paisa</v>
      </c>
      <c r="O98" s="7">
        <f t="shared" si="5"/>
        <v>1</v>
      </c>
      <c r="P98">
        <v>66</v>
      </c>
      <c r="Q98">
        <v>118</v>
      </c>
      <c r="R98">
        <v>183</v>
      </c>
      <c r="S98"/>
      <c r="T98"/>
      <c r="U98"/>
      <c r="V98"/>
      <c r="X98" s="5" t="s">
        <v>417</v>
      </c>
    </row>
    <row r="99" spans="1:24" x14ac:dyDescent="0.25">
      <c r="A99" s="7">
        <v>41</v>
      </c>
      <c r="B99" s="5" t="s">
        <v>373</v>
      </c>
      <c r="X99" s="5"/>
    </row>
    <row r="100" spans="1:24" x14ac:dyDescent="0.25">
      <c r="A100" s="7">
        <v>42</v>
      </c>
      <c r="B100" s="5" t="s">
        <v>374</v>
      </c>
      <c r="J100">
        <v>183</v>
      </c>
    </row>
    <row r="101" spans="1:24" x14ac:dyDescent="0.25">
      <c r="A101" s="7">
        <v>43</v>
      </c>
      <c r="B101" s="5" t="s">
        <v>375</v>
      </c>
    </row>
    <row r="102" spans="1:24" x14ac:dyDescent="0.25">
      <c r="A102" s="7">
        <v>44</v>
      </c>
      <c r="B102" s="5" t="s">
        <v>376</v>
      </c>
    </row>
    <row r="103" spans="1:24" x14ac:dyDescent="0.25">
      <c r="A103" s="7">
        <v>45</v>
      </c>
      <c r="B103" s="5" t="s">
        <v>377</v>
      </c>
    </row>
    <row r="104" spans="1:24" x14ac:dyDescent="0.25">
      <c r="A104" s="7">
        <v>46</v>
      </c>
      <c r="B104" s="5" t="s">
        <v>378</v>
      </c>
    </row>
    <row r="105" spans="1:24" x14ac:dyDescent="0.25">
      <c r="A105" s="7">
        <v>47</v>
      </c>
      <c r="B105" s="5" t="s">
        <v>379</v>
      </c>
    </row>
    <row r="106" spans="1:24" x14ac:dyDescent="0.25">
      <c r="A106" s="7">
        <v>48</v>
      </c>
      <c r="B106" s="5" t="s">
        <v>380</v>
      </c>
    </row>
    <row r="107" spans="1:24" x14ac:dyDescent="0.25">
      <c r="A107" s="7">
        <v>49</v>
      </c>
      <c r="B107" s="5" t="s">
        <v>381</v>
      </c>
    </row>
    <row r="108" spans="1:24" x14ac:dyDescent="0.25">
      <c r="A108" s="7">
        <v>50</v>
      </c>
      <c r="B108" s="5" t="s">
        <v>382</v>
      </c>
    </row>
    <row r="109" spans="1:24" x14ac:dyDescent="0.25">
      <c r="A109" s="7">
        <v>51</v>
      </c>
      <c r="B109" s="5" t="s">
        <v>383</v>
      </c>
    </row>
    <row r="110" spans="1:24" x14ac:dyDescent="0.25">
      <c r="A110" s="7">
        <v>52</v>
      </c>
      <c r="B110" s="5" t="s">
        <v>384</v>
      </c>
    </row>
    <row r="111" spans="1:24" x14ac:dyDescent="0.25">
      <c r="A111" s="7">
        <v>53</v>
      </c>
      <c r="B111" s="5" t="s">
        <v>385</v>
      </c>
    </row>
    <row r="112" spans="1:24" x14ac:dyDescent="0.25">
      <c r="A112" s="7">
        <v>54</v>
      </c>
      <c r="B112" s="5" t="s">
        <v>386</v>
      </c>
    </row>
    <row r="113" spans="1:2" x14ac:dyDescent="0.25">
      <c r="A113" s="7">
        <v>55</v>
      </c>
      <c r="B113" s="5" t="s">
        <v>387</v>
      </c>
    </row>
    <row r="114" spans="1:2" x14ac:dyDescent="0.25">
      <c r="A114" s="7">
        <v>56</v>
      </c>
      <c r="B114" s="5" t="s">
        <v>388</v>
      </c>
    </row>
    <row r="115" spans="1:2" x14ac:dyDescent="0.25">
      <c r="A115" s="7">
        <v>57</v>
      </c>
      <c r="B115" s="5" t="s">
        <v>389</v>
      </c>
    </row>
    <row r="116" spans="1:2" x14ac:dyDescent="0.25">
      <c r="A116" s="7">
        <v>58</v>
      </c>
      <c r="B116" s="5" t="s">
        <v>390</v>
      </c>
    </row>
    <row r="117" spans="1:2" x14ac:dyDescent="0.25">
      <c r="A117" s="7">
        <v>59</v>
      </c>
      <c r="B117" s="5" t="s">
        <v>391</v>
      </c>
    </row>
    <row r="118" spans="1:2" x14ac:dyDescent="0.25">
      <c r="A118" s="7">
        <v>60</v>
      </c>
      <c r="B118" s="5" t="s">
        <v>392</v>
      </c>
    </row>
    <row r="119" spans="1:2" x14ac:dyDescent="0.25">
      <c r="A119" s="7">
        <v>61</v>
      </c>
      <c r="B119" s="5" t="s">
        <v>393</v>
      </c>
    </row>
    <row r="120" spans="1:2" x14ac:dyDescent="0.25">
      <c r="A120" s="7">
        <v>62</v>
      </c>
      <c r="B120" s="5" t="s">
        <v>394</v>
      </c>
    </row>
    <row r="121" spans="1:2" x14ac:dyDescent="0.25">
      <c r="A121" s="7">
        <v>63</v>
      </c>
      <c r="B121" s="5" t="s">
        <v>395</v>
      </c>
    </row>
    <row r="122" spans="1:2" x14ac:dyDescent="0.25">
      <c r="A122" s="7">
        <v>64</v>
      </c>
      <c r="B122" s="5" t="s">
        <v>396</v>
      </c>
    </row>
    <row r="123" spans="1:2" x14ac:dyDescent="0.25">
      <c r="A123" s="7">
        <v>65</v>
      </c>
      <c r="B123" s="5" t="s">
        <v>397</v>
      </c>
    </row>
    <row r="124" spans="1:2" x14ac:dyDescent="0.25">
      <c r="A124" s="7">
        <v>66</v>
      </c>
      <c r="B124" s="5" t="s">
        <v>398</v>
      </c>
    </row>
    <row r="125" spans="1:2" x14ac:dyDescent="0.25">
      <c r="A125" s="7">
        <v>67</v>
      </c>
      <c r="B125" s="5" t="s">
        <v>399</v>
      </c>
    </row>
    <row r="126" spans="1:2" x14ac:dyDescent="0.25">
      <c r="A126" s="7">
        <v>68</v>
      </c>
      <c r="B126" s="5" t="s">
        <v>400</v>
      </c>
    </row>
    <row r="127" spans="1:2" x14ac:dyDescent="0.25">
      <c r="A127" s="7">
        <v>69</v>
      </c>
      <c r="B127" s="5" t="s">
        <v>401</v>
      </c>
    </row>
    <row r="128" spans="1:2" x14ac:dyDescent="0.25">
      <c r="A128" s="7">
        <v>70</v>
      </c>
      <c r="B128" s="5" t="s">
        <v>402</v>
      </c>
    </row>
    <row r="129" spans="1:2" x14ac:dyDescent="0.25">
      <c r="A129" s="7">
        <v>71</v>
      </c>
      <c r="B129" s="5" t="s">
        <v>403</v>
      </c>
    </row>
    <row r="130" spans="1:2" x14ac:dyDescent="0.25">
      <c r="A130" s="7">
        <v>72</v>
      </c>
      <c r="B130" s="5" t="s">
        <v>404</v>
      </c>
    </row>
    <row r="131" spans="1:2" x14ac:dyDescent="0.25">
      <c r="A131" s="7">
        <v>73</v>
      </c>
      <c r="B131" s="5" t="s">
        <v>405</v>
      </c>
    </row>
    <row r="132" spans="1:2" x14ac:dyDescent="0.25">
      <c r="A132" s="7">
        <v>74</v>
      </c>
      <c r="B132" s="5" t="s">
        <v>406</v>
      </c>
    </row>
    <row r="133" spans="1:2" x14ac:dyDescent="0.25">
      <c r="A133" s="7">
        <v>75</v>
      </c>
      <c r="B133" s="5" t="s">
        <v>407</v>
      </c>
    </row>
    <row r="134" spans="1:2" x14ac:dyDescent="0.25">
      <c r="A134" s="7">
        <v>76</v>
      </c>
      <c r="B134" s="5" t="s">
        <v>408</v>
      </c>
    </row>
    <row r="135" spans="1:2" x14ac:dyDescent="0.25">
      <c r="A135" s="7">
        <v>77</v>
      </c>
      <c r="B135" s="5" t="s">
        <v>409</v>
      </c>
    </row>
    <row r="136" spans="1:2" x14ac:dyDescent="0.25">
      <c r="A136" s="7">
        <v>78</v>
      </c>
      <c r="B136" s="5" t="s">
        <v>410</v>
      </c>
    </row>
    <row r="137" spans="1:2" x14ac:dyDescent="0.25">
      <c r="A137" s="7">
        <v>79</v>
      </c>
      <c r="B137" s="5" t="s">
        <v>411</v>
      </c>
    </row>
    <row r="138" spans="1:2" x14ac:dyDescent="0.25">
      <c r="A138" s="7">
        <v>80</v>
      </c>
      <c r="B138" s="5" t="s">
        <v>412</v>
      </c>
    </row>
    <row r="139" spans="1:2" x14ac:dyDescent="0.25">
      <c r="A139" s="7">
        <v>81</v>
      </c>
      <c r="B139" s="5" t="s">
        <v>413</v>
      </c>
    </row>
    <row r="140" spans="1:2" x14ac:dyDescent="0.25">
      <c r="A140" s="7">
        <v>82</v>
      </c>
      <c r="B140" s="5" t="s">
        <v>414</v>
      </c>
    </row>
    <row r="141" spans="1:2" x14ac:dyDescent="0.25">
      <c r="A141" s="7">
        <v>83</v>
      </c>
      <c r="B141" s="5" t="s">
        <v>415</v>
      </c>
    </row>
    <row r="142" spans="1:2" x14ac:dyDescent="0.25">
      <c r="A142" s="7">
        <v>84</v>
      </c>
      <c r="B142" s="5" t="s">
        <v>416</v>
      </c>
    </row>
    <row r="143" spans="1:2" x14ac:dyDescent="0.25">
      <c r="A143" s="7">
        <v>85</v>
      </c>
      <c r="B143" s="5" t="s">
        <v>417</v>
      </c>
    </row>
    <row r="144" spans="1:2" x14ac:dyDescent="0.25">
      <c r="A144" s="7">
        <v>86</v>
      </c>
      <c r="B144" s="5" t="s">
        <v>418</v>
      </c>
    </row>
    <row r="145" spans="1:2" x14ac:dyDescent="0.25">
      <c r="A145" s="7">
        <v>87</v>
      </c>
      <c r="B145" s="5" t="s">
        <v>419</v>
      </c>
    </row>
    <row r="146" spans="1:2" x14ac:dyDescent="0.25">
      <c r="A146" s="7">
        <v>88</v>
      </c>
      <c r="B146" s="5" t="s">
        <v>420</v>
      </c>
    </row>
    <row r="147" spans="1:2" x14ac:dyDescent="0.25">
      <c r="A147" s="7">
        <v>89</v>
      </c>
      <c r="B147" s="5" t="s">
        <v>421</v>
      </c>
    </row>
    <row r="148" spans="1:2" x14ac:dyDescent="0.25">
      <c r="A148" s="7">
        <v>90</v>
      </c>
      <c r="B148" s="5" t="s">
        <v>422</v>
      </c>
    </row>
    <row r="149" spans="1:2" x14ac:dyDescent="0.25">
      <c r="A149" s="7">
        <v>91</v>
      </c>
      <c r="B149" s="5" t="s">
        <v>423</v>
      </c>
    </row>
    <row r="150" spans="1:2" x14ac:dyDescent="0.25">
      <c r="A150" s="7">
        <v>92</v>
      </c>
      <c r="B150" s="5" t="s">
        <v>424</v>
      </c>
    </row>
    <row r="151" spans="1:2" x14ac:dyDescent="0.25">
      <c r="A151" s="7">
        <v>93</v>
      </c>
      <c r="B151" s="5" t="s">
        <v>425</v>
      </c>
    </row>
    <row r="152" spans="1:2" x14ac:dyDescent="0.25">
      <c r="A152" s="7">
        <v>94</v>
      </c>
      <c r="B152" s="5" t="s">
        <v>426</v>
      </c>
    </row>
    <row r="153" spans="1:2" x14ac:dyDescent="0.25">
      <c r="A153" s="7">
        <v>95</v>
      </c>
      <c r="B153" s="5" t="s">
        <v>427</v>
      </c>
    </row>
    <row r="154" spans="1:2" x14ac:dyDescent="0.25">
      <c r="A154" s="7">
        <v>96</v>
      </c>
      <c r="B154" s="5" t="s">
        <v>428</v>
      </c>
    </row>
    <row r="155" spans="1:2" x14ac:dyDescent="0.25">
      <c r="A155" s="7">
        <v>97</v>
      </c>
      <c r="B155" s="5" t="s">
        <v>429</v>
      </c>
    </row>
    <row r="156" spans="1:2" x14ac:dyDescent="0.25">
      <c r="A156" s="7">
        <v>98</v>
      </c>
      <c r="B156" s="5" t="s">
        <v>430</v>
      </c>
    </row>
    <row r="157" spans="1:2" x14ac:dyDescent="0.25">
      <c r="A157" s="7">
        <v>99</v>
      </c>
      <c r="B157" s="5" t="s">
        <v>431</v>
      </c>
    </row>
    <row r="158" spans="1:2" x14ac:dyDescent="0.25">
      <c r="A158" s="7">
        <v>100</v>
      </c>
      <c r="B158" s="5" t="s">
        <v>432</v>
      </c>
    </row>
    <row r="159" spans="1:2" x14ac:dyDescent="0.25">
      <c r="A159" s="7">
        <v>101</v>
      </c>
      <c r="B159" s="5" t="s">
        <v>433</v>
      </c>
    </row>
    <row r="160" spans="1:2" x14ac:dyDescent="0.25">
      <c r="A160" s="7">
        <v>102</v>
      </c>
      <c r="B160" s="5" t="s">
        <v>434</v>
      </c>
    </row>
    <row r="161" spans="1:2" x14ac:dyDescent="0.25">
      <c r="A161" s="7">
        <v>103</v>
      </c>
      <c r="B161" s="5" t="s">
        <v>435</v>
      </c>
    </row>
    <row r="162" spans="1:2" x14ac:dyDescent="0.25">
      <c r="A162" s="7">
        <v>104</v>
      </c>
      <c r="B162" s="5" t="s">
        <v>436</v>
      </c>
    </row>
    <row r="163" spans="1:2" x14ac:dyDescent="0.25">
      <c r="A163" s="7">
        <v>105</v>
      </c>
      <c r="B163" s="5" t="s">
        <v>437</v>
      </c>
    </row>
    <row r="164" spans="1:2" x14ac:dyDescent="0.25">
      <c r="A164" s="7">
        <v>106</v>
      </c>
      <c r="B164" s="5" t="s">
        <v>438</v>
      </c>
    </row>
    <row r="165" spans="1:2" x14ac:dyDescent="0.25">
      <c r="A165" s="7">
        <v>107</v>
      </c>
      <c r="B165" s="5" t="s">
        <v>486</v>
      </c>
    </row>
    <row r="166" spans="1:2" x14ac:dyDescent="0.25">
      <c r="A166" s="7">
        <v>108</v>
      </c>
      <c r="B166" s="5" t="s">
        <v>485</v>
      </c>
    </row>
    <row r="167" spans="1:2" x14ac:dyDescent="0.25">
      <c r="A167" s="7">
        <v>109</v>
      </c>
      <c r="B167" s="5" t="s">
        <v>487</v>
      </c>
    </row>
    <row r="168" spans="1:2" x14ac:dyDescent="0.25">
      <c r="A168" s="7">
        <v>110</v>
      </c>
      <c r="B168" s="5" t="s">
        <v>488</v>
      </c>
    </row>
    <row r="169" spans="1:2" x14ac:dyDescent="0.25">
      <c r="A169" s="7">
        <v>111</v>
      </c>
      <c r="B169" s="5" t="s">
        <v>489</v>
      </c>
    </row>
    <row r="170" spans="1:2" x14ac:dyDescent="0.25">
      <c r="A170" s="7">
        <v>112</v>
      </c>
      <c r="B170" s="5" t="s">
        <v>490</v>
      </c>
    </row>
    <row r="171" spans="1:2" x14ac:dyDescent="0.25">
      <c r="A171" s="7">
        <v>113</v>
      </c>
      <c r="B171" s="5" t="s">
        <v>491</v>
      </c>
    </row>
    <row r="172" spans="1:2" x14ac:dyDescent="0.25">
      <c r="A172" s="7">
        <v>114</v>
      </c>
      <c r="B172" s="5" t="s">
        <v>492</v>
      </c>
    </row>
    <row r="173" spans="1:2" x14ac:dyDescent="0.25">
      <c r="A173" s="7">
        <v>115</v>
      </c>
      <c r="B173" s="5" t="s">
        <v>493</v>
      </c>
    </row>
    <row r="174" spans="1:2" x14ac:dyDescent="0.25">
      <c r="A174" s="7">
        <v>116</v>
      </c>
      <c r="B174" s="5" t="s">
        <v>494</v>
      </c>
    </row>
    <row r="175" spans="1:2" x14ac:dyDescent="0.25">
      <c r="A175" s="7">
        <v>117</v>
      </c>
      <c r="B175" s="5" t="s">
        <v>499</v>
      </c>
    </row>
    <row r="176" spans="1:2" x14ac:dyDescent="0.25">
      <c r="A176" s="7">
        <v>118</v>
      </c>
      <c r="B176" s="5" t="s">
        <v>500</v>
      </c>
    </row>
    <row r="177" spans="1:2" x14ac:dyDescent="0.25">
      <c r="A177" s="7">
        <v>119</v>
      </c>
      <c r="B177" s="5" t="s">
        <v>501</v>
      </c>
    </row>
    <row r="178" spans="1:2" x14ac:dyDescent="0.25">
      <c r="A178" s="7">
        <v>120</v>
      </c>
      <c r="B178" s="5" t="s">
        <v>502</v>
      </c>
    </row>
    <row r="179" spans="1:2" x14ac:dyDescent="0.25">
      <c r="A179" s="7">
        <v>121</v>
      </c>
      <c r="B179" s="5" t="s">
        <v>503</v>
      </c>
    </row>
    <row r="180" spans="1:2" x14ac:dyDescent="0.25">
      <c r="A180" s="7">
        <v>122</v>
      </c>
      <c r="B180" s="5" t="s">
        <v>504</v>
      </c>
    </row>
    <row r="181" spans="1:2" x14ac:dyDescent="0.25">
      <c r="A181" s="7">
        <v>123</v>
      </c>
      <c r="B181" s="5" t="s">
        <v>505</v>
      </c>
    </row>
    <row r="182" spans="1:2" x14ac:dyDescent="0.25">
      <c r="A182" s="7">
        <v>124</v>
      </c>
      <c r="B182" s="5" t="s">
        <v>519</v>
      </c>
    </row>
    <row r="183" spans="1:2" x14ac:dyDescent="0.25">
      <c r="A183" s="7">
        <v>125</v>
      </c>
      <c r="B183" s="5" t="s">
        <v>520</v>
      </c>
    </row>
    <row r="184" spans="1:2" x14ac:dyDescent="0.25">
      <c r="A184" s="7">
        <v>126</v>
      </c>
      <c r="B184" s="5" t="s">
        <v>521</v>
      </c>
    </row>
    <row r="185" spans="1:2" x14ac:dyDescent="0.25">
      <c r="A185" s="7">
        <v>127</v>
      </c>
      <c r="B185" s="5" t="s">
        <v>522</v>
      </c>
    </row>
    <row r="186" spans="1:2" x14ac:dyDescent="0.25">
      <c r="A186" s="7">
        <v>128</v>
      </c>
      <c r="B186" s="5" t="s">
        <v>523</v>
      </c>
    </row>
    <row r="187" spans="1:2" x14ac:dyDescent="0.25">
      <c r="A187" s="7">
        <v>129</v>
      </c>
      <c r="B187" s="5" t="s">
        <v>524</v>
      </c>
    </row>
    <row r="188" spans="1:2" x14ac:dyDescent="0.25">
      <c r="A188" s="7">
        <v>130</v>
      </c>
      <c r="B188" s="5" t="s">
        <v>525</v>
      </c>
    </row>
    <row r="189" spans="1:2" x14ac:dyDescent="0.25">
      <c r="A189" s="7">
        <v>131</v>
      </c>
      <c r="B189" s="5" t="s">
        <v>526</v>
      </c>
    </row>
    <row r="190" spans="1:2" x14ac:dyDescent="0.25">
      <c r="A190" s="7">
        <v>132</v>
      </c>
      <c r="B190" s="5" t="s">
        <v>527</v>
      </c>
    </row>
    <row r="191" spans="1:2" x14ac:dyDescent="0.25">
      <c r="A191" s="7">
        <v>133</v>
      </c>
      <c r="B191" s="5" t="s">
        <v>528</v>
      </c>
    </row>
    <row r="192" spans="1:2" x14ac:dyDescent="0.25">
      <c r="A192" s="7">
        <v>134</v>
      </c>
      <c r="B192" s="5" t="s">
        <v>529</v>
      </c>
    </row>
    <row r="193" spans="1:2" x14ac:dyDescent="0.25">
      <c r="A193" s="7">
        <v>135</v>
      </c>
      <c r="B193" s="5" t="s">
        <v>530</v>
      </c>
    </row>
    <row r="194" spans="1:2" x14ac:dyDescent="0.25">
      <c r="A194" s="7">
        <v>136</v>
      </c>
      <c r="B194" s="5" t="s">
        <v>531</v>
      </c>
    </row>
    <row r="195" spans="1:2" x14ac:dyDescent="0.25">
      <c r="A195" s="7">
        <v>137</v>
      </c>
      <c r="B195" s="5" t="s">
        <v>532</v>
      </c>
    </row>
    <row r="196" spans="1:2" x14ac:dyDescent="0.25">
      <c r="A196" s="7">
        <v>138</v>
      </c>
      <c r="B196" s="5" t="s">
        <v>533</v>
      </c>
    </row>
    <row r="197" spans="1:2" x14ac:dyDescent="0.25">
      <c r="A197" s="7">
        <v>139</v>
      </c>
      <c r="B197" s="5" t="s">
        <v>534</v>
      </c>
    </row>
    <row r="198" spans="1:2" x14ac:dyDescent="0.25">
      <c r="A198" s="7">
        <v>140</v>
      </c>
      <c r="B198" s="5" t="s">
        <v>535</v>
      </c>
    </row>
    <row r="199" spans="1:2" x14ac:dyDescent="0.25">
      <c r="A199" s="7">
        <v>141</v>
      </c>
      <c r="B199" s="5" t="s">
        <v>536</v>
      </c>
    </row>
    <row r="200" spans="1:2" x14ac:dyDescent="0.25">
      <c r="A200" s="7">
        <v>142</v>
      </c>
      <c r="B200" s="5" t="s">
        <v>537</v>
      </c>
    </row>
    <row r="201" spans="1:2" x14ac:dyDescent="0.25">
      <c r="A201" s="7">
        <v>143</v>
      </c>
      <c r="B201" s="5" t="s">
        <v>538</v>
      </c>
    </row>
    <row r="202" spans="1:2" x14ac:dyDescent="0.25">
      <c r="A202" s="7">
        <v>144</v>
      </c>
      <c r="B202" s="5" t="s">
        <v>539</v>
      </c>
    </row>
    <row r="203" spans="1:2" x14ac:dyDescent="0.25">
      <c r="A203" s="7">
        <v>145</v>
      </c>
      <c r="B203" s="5" t="s">
        <v>540</v>
      </c>
    </row>
    <row r="204" spans="1:2" x14ac:dyDescent="0.25">
      <c r="A204" s="7">
        <v>146</v>
      </c>
      <c r="B204" s="5" t="s">
        <v>541</v>
      </c>
    </row>
    <row r="205" spans="1:2" x14ac:dyDescent="0.25">
      <c r="A205" s="7">
        <v>147</v>
      </c>
      <c r="B205" s="5" t="s">
        <v>542</v>
      </c>
    </row>
    <row r="206" spans="1:2" x14ac:dyDescent="0.25">
      <c r="A206" s="7">
        <v>148</v>
      </c>
      <c r="B206" s="5" t="s">
        <v>543</v>
      </c>
    </row>
    <row r="207" spans="1:2" x14ac:dyDescent="0.25">
      <c r="A207" s="7">
        <v>149</v>
      </c>
      <c r="B207" s="5" t="s">
        <v>562</v>
      </c>
    </row>
    <row r="208" spans="1:2" x14ac:dyDescent="0.25">
      <c r="A208" s="7">
        <v>150</v>
      </c>
      <c r="B208" s="5" t="s">
        <v>575</v>
      </c>
    </row>
    <row r="209" spans="1:2" x14ac:dyDescent="0.25">
      <c r="A209" s="7">
        <v>151</v>
      </c>
      <c r="B209" s="5" t="s">
        <v>576</v>
      </c>
    </row>
    <row r="210" spans="1:2" x14ac:dyDescent="0.25">
      <c r="A210" s="7">
        <v>152</v>
      </c>
      <c r="B210" s="5" t="s">
        <v>577</v>
      </c>
    </row>
    <row r="211" spans="1:2" x14ac:dyDescent="0.25">
      <c r="A211" s="7">
        <v>153</v>
      </c>
      <c r="B211" s="5" t="s">
        <v>587</v>
      </c>
    </row>
    <row r="212" spans="1:2" x14ac:dyDescent="0.25">
      <c r="A212" s="7">
        <v>154</v>
      </c>
      <c r="B212" s="5" t="s">
        <v>586</v>
      </c>
    </row>
    <row r="213" spans="1:2" x14ac:dyDescent="0.25">
      <c r="A213" s="7">
        <v>155</v>
      </c>
      <c r="B213" s="5" t="s">
        <v>585</v>
      </c>
    </row>
    <row r="214" spans="1:2" x14ac:dyDescent="0.25">
      <c r="A214" s="7">
        <v>156</v>
      </c>
      <c r="B214" s="5" t="s">
        <v>584</v>
      </c>
    </row>
    <row r="215" spans="1:2" x14ac:dyDescent="0.25">
      <c r="A215" s="7">
        <v>157</v>
      </c>
      <c r="B215" s="5" t="s">
        <v>588</v>
      </c>
    </row>
    <row r="216" spans="1:2" x14ac:dyDescent="0.25">
      <c r="A216" s="7">
        <v>158</v>
      </c>
      <c r="B216" s="5" t="s">
        <v>589</v>
      </c>
    </row>
    <row r="217" spans="1:2" x14ac:dyDescent="0.25">
      <c r="A217" s="7">
        <v>159</v>
      </c>
      <c r="B217" s="5" t="s">
        <v>590</v>
      </c>
    </row>
    <row r="218" spans="1:2" x14ac:dyDescent="0.25">
      <c r="A218" s="7">
        <v>160</v>
      </c>
      <c r="B218" s="5" t="s">
        <v>591</v>
      </c>
    </row>
    <row r="219" spans="1:2" x14ac:dyDescent="0.25">
      <c r="A219" s="7">
        <v>161</v>
      </c>
      <c r="B219" s="5" t="s">
        <v>592</v>
      </c>
    </row>
    <row r="220" spans="1:2" x14ac:dyDescent="0.25">
      <c r="A220" s="7">
        <v>162</v>
      </c>
      <c r="B220" s="5" t="s">
        <v>593</v>
      </c>
    </row>
    <row r="221" spans="1:2" x14ac:dyDescent="0.25">
      <c r="A221" s="7">
        <v>163</v>
      </c>
      <c r="B221" s="5" t="s">
        <v>594</v>
      </c>
    </row>
    <row r="222" spans="1:2" x14ac:dyDescent="0.25">
      <c r="A222" s="7">
        <v>164</v>
      </c>
      <c r="B222" s="5" t="s">
        <v>595</v>
      </c>
    </row>
    <row r="223" spans="1:2" x14ac:dyDescent="0.25">
      <c r="A223" s="7">
        <v>165</v>
      </c>
      <c r="B223" s="5" t="s">
        <v>596</v>
      </c>
    </row>
    <row r="224" spans="1:2" x14ac:dyDescent="0.25">
      <c r="A224" s="7">
        <v>166</v>
      </c>
      <c r="B224" s="5" t="s">
        <v>597</v>
      </c>
    </row>
    <row r="225" spans="1:2" x14ac:dyDescent="0.25">
      <c r="A225" s="7">
        <v>167</v>
      </c>
      <c r="B225" s="5" t="s">
        <v>598</v>
      </c>
    </row>
    <row r="226" spans="1:2" x14ac:dyDescent="0.25">
      <c r="A226" s="7">
        <v>168</v>
      </c>
      <c r="B226" s="5" t="s">
        <v>599</v>
      </c>
    </row>
    <row r="227" spans="1:2" x14ac:dyDescent="0.25">
      <c r="A227" s="7">
        <v>169</v>
      </c>
      <c r="B227" s="5" t="s">
        <v>600</v>
      </c>
    </row>
    <row r="228" spans="1:2" x14ac:dyDescent="0.25">
      <c r="A228" s="7">
        <v>170</v>
      </c>
      <c r="B228" s="5" t="s">
        <v>601</v>
      </c>
    </row>
    <row r="229" spans="1:2" x14ac:dyDescent="0.25">
      <c r="A229" s="7">
        <v>171</v>
      </c>
      <c r="B229" s="5" t="s">
        <v>602</v>
      </c>
    </row>
    <row r="230" spans="1:2" x14ac:dyDescent="0.25">
      <c r="A230" s="7">
        <v>172</v>
      </c>
      <c r="B230" s="5" t="s">
        <v>603</v>
      </c>
    </row>
    <row r="231" spans="1:2" x14ac:dyDescent="0.25">
      <c r="A231" s="7">
        <v>173</v>
      </c>
      <c r="B231" s="5" t="s">
        <v>604</v>
      </c>
    </row>
    <row r="232" spans="1:2" x14ac:dyDescent="0.25">
      <c r="A232" s="7">
        <v>174</v>
      </c>
      <c r="B232" s="5" t="s">
        <v>605</v>
      </c>
    </row>
    <row r="233" spans="1:2" x14ac:dyDescent="0.25">
      <c r="A233" s="7">
        <v>175</v>
      </c>
      <c r="B233" s="5" t="s">
        <v>606</v>
      </c>
    </row>
    <row r="234" spans="1:2" x14ac:dyDescent="0.25">
      <c r="A234" s="7">
        <v>176</v>
      </c>
      <c r="B234" s="5" t="s">
        <v>607</v>
      </c>
    </row>
    <row r="235" spans="1:2" x14ac:dyDescent="0.25">
      <c r="A235" s="7">
        <v>177</v>
      </c>
      <c r="B235" s="5" t="s">
        <v>608</v>
      </c>
    </row>
    <row r="236" spans="1:2" x14ac:dyDescent="0.25">
      <c r="A236" s="7">
        <v>178</v>
      </c>
      <c r="B236" s="5" t="s">
        <v>609</v>
      </c>
    </row>
    <row r="237" spans="1:2" x14ac:dyDescent="0.25">
      <c r="A237" s="7">
        <v>179</v>
      </c>
      <c r="B237" s="5" t="s">
        <v>610</v>
      </c>
    </row>
    <row r="238" spans="1:2" x14ac:dyDescent="0.25">
      <c r="A238" s="7">
        <v>180</v>
      </c>
      <c r="B238" s="5" t="s">
        <v>611</v>
      </c>
    </row>
    <row r="239" spans="1:2" x14ac:dyDescent="0.25">
      <c r="A239" s="7">
        <v>181</v>
      </c>
      <c r="B239" s="5" t="s">
        <v>612</v>
      </c>
    </row>
    <row r="240" spans="1:2" x14ac:dyDescent="0.25">
      <c r="A240" s="7">
        <v>182</v>
      </c>
      <c r="B240" s="5" t="s">
        <v>613</v>
      </c>
    </row>
    <row r="241" spans="1:2" x14ac:dyDescent="0.25">
      <c r="A241" s="7">
        <v>183</v>
      </c>
      <c r="B241" s="5" t="s">
        <v>614</v>
      </c>
    </row>
  </sheetData>
  <sortState ref="X59:X98">
    <sortCondition ref="X59:X98"/>
  </sortState>
  <mergeCells count="1">
    <mergeCell ref="X58:Z58"/>
  </mergeCells>
  <pageMargins left="0.39370078740157483" right="0.39370078740157483" top="0.74803149606299213" bottom="0.74803149606299213" header="0.31496062992125984" footer="0.31496062992125984"/>
  <pageSetup paperSize="9" orientation="portrait" horizontalDpi="300" verticalDpi="300" r:id="rId1"/>
  <headerFooter>
    <oddHeader>&amp;L&amp;D&amp;CMathematics</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7170" r:id="rId4" name="Button 2">
              <controlPr defaultSize="0" print="0" autoFill="0" autoPict="0" macro="[0]!Sheet6.randomNumbers">
                <anchor moveWithCells="1" sizeWithCells="1">
                  <from>
                    <xdr:col>6</xdr:col>
                    <xdr:colOff>47625</xdr:colOff>
                    <xdr:row>0</xdr:row>
                    <xdr:rowOff>28575</xdr:rowOff>
                  </from>
                  <to>
                    <xdr:col>7</xdr:col>
                    <xdr:colOff>409575</xdr:colOff>
                    <xdr:row>1</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75BFF-FFEA-4C87-B4FB-790DCEC8177E}">
  <sheetPr codeName="Sheet11"/>
  <dimension ref="A1:H213"/>
  <sheetViews>
    <sheetView zoomScaleNormal="100" workbookViewId="0">
      <pane ySplit="1" topLeftCell="A2" activePane="bottomLeft" state="frozen"/>
      <selection pane="bottomLeft" activeCell="B26" sqref="B26"/>
    </sheetView>
  </sheetViews>
  <sheetFormatPr defaultRowHeight="15" x14ac:dyDescent="0.25"/>
  <cols>
    <col min="1" max="1" width="5.7109375" style="2" customWidth="1"/>
    <col min="2" max="2" width="64.5703125" style="1" customWidth="1"/>
    <col min="3" max="3" width="5.5703125" style="1" customWidth="1"/>
    <col min="4" max="4" width="4.85546875" style="2" bestFit="1" customWidth="1"/>
    <col min="5" max="5" width="4.85546875" style="2" customWidth="1"/>
    <col min="6" max="6" width="5.85546875" style="2" customWidth="1"/>
    <col min="7" max="7" width="67.7109375" style="1" customWidth="1"/>
    <col min="8" max="8" width="16.85546875" style="1" customWidth="1"/>
  </cols>
  <sheetData>
    <row r="1" spans="1:8" ht="17.25" customHeight="1" x14ac:dyDescent="0.25">
      <c r="A1" s="4" t="s">
        <v>0</v>
      </c>
      <c r="B1" s="4" t="s">
        <v>582</v>
      </c>
      <c r="C1" s="8" t="s">
        <v>4</v>
      </c>
      <c r="D1" s="8" t="s">
        <v>285</v>
      </c>
      <c r="E1" s="8"/>
      <c r="F1" s="2" t="s">
        <v>0</v>
      </c>
      <c r="G1" s="84" t="str">
        <f>CONCATENATE(B1, " 10 x 2 = 20")</f>
        <v>Questions - each caarries 2 marks 10 x 2 = 20</v>
      </c>
      <c r="H1" s="84"/>
    </row>
    <row r="2" spans="1:8" x14ac:dyDescent="0.25">
      <c r="A2" s="2">
        <v>1</v>
      </c>
      <c r="B2" s="5" t="s">
        <v>885</v>
      </c>
      <c r="C2" s="5">
        <f t="shared" ref="C2:C11" si="0">COUNTIF($D$2:$D$11,D2)</f>
        <v>1</v>
      </c>
      <c r="D2">
        <v>7</v>
      </c>
      <c r="E2"/>
      <c r="F2" s="7">
        <v>1</v>
      </c>
      <c r="G2" s="5" t="str">
        <f t="shared" ref="G2:G11" si="1">VLOOKUP(D2,$A$2:$B$41,2)</f>
        <v>What is an output device, Give two examples</v>
      </c>
    </row>
    <row r="3" spans="1:8" x14ac:dyDescent="0.25">
      <c r="A3" s="2">
        <v>2</v>
      </c>
      <c r="B3" s="5" t="s">
        <v>886</v>
      </c>
      <c r="C3" s="5">
        <f t="shared" si="0"/>
        <v>1</v>
      </c>
      <c r="D3">
        <v>14</v>
      </c>
      <c r="E3"/>
      <c r="F3" s="7">
        <v>2</v>
      </c>
      <c r="G3" s="5" t="str">
        <f t="shared" si="1"/>
        <v>Write the procedure to enter power point</v>
      </c>
    </row>
    <row r="4" spans="1:8" x14ac:dyDescent="0.25">
      <c r="A4" s="2">
        <v>3</v>
      </c>
      <c r="B4" s="5" t="s">
        <v>887</v>
      </c>
      <c r="C4" s="5">
        <f t="shared" si="0"/>
        <v>1</v>
      </c>
      <c r="D4">
        <v>8</v>
      </c>
      <c r="E4"/>
      <c r="F4" s="7">
        <v>3</v>
      </c>
      <c r="G4" s="5" t="str">
        <f t="shared" si="1"/>
        <v>How is powerpoint useful</v>
      </c>
    </row>
    <row r="5" spans="1:8" x14ac:dyDescent="0.25">
      <c r="A5" s="2">
        <v>4</v>
      </c>
      <c r="B5" s="5" t="s">
        <v>894</v>
      </c>
      <c r="C5" s="5">
        <f t="shared" si="0"/>
        <v>1</v>
      </c>
      <c r="D5">
        <v>10</v>
      </c>
      <c r="E5"/>
      <c r="F5" s="7">
        <v>4</v>
      </c>
      <c r="G5" s="5" t="str">
        <f t="shared" si="1"/>
        <v>What is a presentaiton</v>
      </c>
    </row>
    <row r="6" spans="1:8" x14ac:dyDescent="0.25">
      <c r="A6" s="2">
        <v>5</v>
      </c>
      <c r="B6" s="5" t="s">
        <v>895</v>
      </c>
      <c r="C6" s="5">
        <f t="shared" si="0"/>
        <v>1</v>
      </c>
      <c r="D6">
        <v>2</v>
      </c>
      <c r="E6"/>
      <c r="F6" s="7">
        <v>5</v>
      </c>
      <c r="G6" s="5" t="str">
        <f t="shared" si="1"/>
        <v>Write about the history of computers</v>
      </c>
    </row>
    <row r="7" spans="1:8" x14ac:dyDescent="0.25">
      <c r="A7" s="2">
        <v>6</v>
      </c>
      <c r="B7" s="5" t="s">
        <v>896</v>
      </c>
      <c r="C7" s="5">
        <f t="shared" si="0"/>
        <v>1</v>
      </c>
      <c r="D7">
        <v>6</v>
      </c>
      <c r="E7"/>
      <c r="F7" s="7">
        <v>6</v>
      </c>
      <c r="G7" s="5" t="str">
        <f t="shared" si="1"/>
        <v>What is an input device, give two examples</v>
      </c>
    </row>
    <row r="8" spans="1:8" x14ac:dyDescent="0.25">
      <c r="A8" s="2">
        <v>7</v>
      </c>
      <c r="B8" s="5" t="s">
        <v>897</v>
      </c>
      <c r="C8" s="5">
        <f t="shared" si="0"/>
        <v>1</v>
      </c>
      <c r="D8">
        <v>25</v>
      </c>
      <c r="E8"/>
      <c r="F8" s="7">
        <v>7</v>
      </c>
      <c r="G8" s="5" t="str">
        <f t="shared" si="1"/>
        <v>What is an outline view</v>
      </c>
    </row>
    <row r="9" spans="1:8" x14ac:dyDescent="0.25">
      <c r="A9" s="2">
        <v>8</v>
      </c>
      <c r="B9" s="5" t="s">
        <v>906</v>
      </c>
      <c r="C9" s="5">
        <f t="shared" si="0"/>
        <v>1</v>
      </c>
      <c r="D9">
        <v>17</v>
      </c>
      <c r="E9"/>
      <c r="F9" s="7">
        <v>8</v>
      </c>
      <c r="G9" s="5" t="str">
        <f t="shared" si="1"/>
        <v>Write the procedure to add background colour to a slide or slides</v>
      </c>
    </row>
    <row r="10" spans="1:8" x14ac:dyDescent="0.25">
      <c r="A10" s="2">
        <v>9</v>
      </c>
      <c r="B10" s="5" t="s">
        <v>907</v>
      </c>
      <c r="C10" s="5">
        <f t="shared" si="0"/>
        <v>1</v>
      </c>
      <c r="D10">
        <v>22</v>
      </c>
      <c r="E10"/>
      <c r="F10" s="7">
        <v>9</v>
      </c>
      <c r="G10" s="5" t="str">
        <f t="shared" si="1"/>
        <v>Explain the procedure to adjust line o paragraph spacing</v>
      </c>
    </row>
    <row r="11" spans="1:8" x14ac:dyDescent="0.25">
      <c r="A11" s="2">
        <v>10</v>
      </c>
      <c r="B11" s="5" t="s">
        <v>908</v>
      </c>
      <c r="C11" s="5">
        <f t="shared" si="0"/>
        <v>1</v>
      </c>
      <c r="D11">
        <v>26</v>
      </c>
      <c r="E11"/>
      <c r="F11" s="7">
        <v>10</v>
      </c>
      <c r="G11" s="5" t="str">
        <f t="shared" si="1"/>
        <v>What are the different view of presentation</v>
      </c>
    </row>
    <row r="12" spans="1:8" x14ac:dyDescent="0.25">
      <c r="A12" s="2">
        <v>11</v>
      </c>
      <c r="B12" s="5" t="s">
        <v>909</v>
      </c>
      <c r="C12" s="5"/>
      <c r="D12" s="2" t="s">
        <v>286</v>
      </c>
      <c r="E12" s="2" t="s">
        <v>287</v>
      </c>
    </row>
    <row r="13" spans="1:8" x14ac:dyDescent="0.25">
      <c r="A13" s="2">
        <v>12</v>
      </c>
      <c r="B13" s="5" t="s">
        <v>910</v>
      </c>
      <c r="C13" s="5">
        <f t="shared" ref="C13:C42" si="2">COUNTIF($D$13:$D$42,D13)</f>
        <v>1</v>
      </c>
      <c r="D13">
        <v>19</v>
      </c>
      <c r="E13">
        <v>7</v>
      </c>
      <c r="F13" s="2">
        <v>1</v>
      </c>
    </row>
    <row r="14" spans="1:8" x14ac:dyDescent="0.25">
      <c r="A14" s="2">
        <v>13</v>
      </c>
      <c r="B14" s="5" t="s">
        <v>911</v>
      </c>
      <c r="C14" s="5">
        <f t="shared" si="2"/>
        <v>1</v>
      </c>
      <c r="D14">
        <v>31</v>
      </c>
      <c r="E14">
        <v>19</v>
      </c>
      <c r="F14" s="2">
        <v>2</v>
      </c>
    </row>
    <row r="15" spans="1:8" x14ac:dyDescent="0.25">
      <c r="A15" s="2">
        <v>14</v>
      </c>
      <c r="B15" s="5" t="s">
        <v>918</v>
      </c>
      <c r="C15" s="5">
        <f t="shared" si="2"/>
        <v>1</v>
      </c>
      <c r="D15">
        <v>5</v>
      </c>
      <c r="E15">
        <v>12</v>
      </c>
      <c r="F15" s="2">
        <v>3</v>
      </c>
    </row>
    <row r="16" spans="1:8" x14ac:dyDescent="0.25">
      <c r="A16" s="2">
        <v>15</v>
      </c>
      <c r="B16" s="5" t="s">
        <v>919</v>
      </c>
      <c r="C16" s="5">
        <f t="shared" si="2"/>
        <v>1</v>
      </c>
      <c r="D16">
        <v>36</v>
      </c>
      <c r="E16">
        <v>28</v>
      </c>
      <c r="F16" s="2">
        <v>4</v>
      </c>
    </row>
    <row r="17" spans="1:6" x14ac:dyDescent="0.25">
      <c r="A17" s="2">
        <v>16</v>
      </c>
      <c r="B17" s="5" t="s">
        <v>920</v>
      </c>
      <c r="C17" s="5">
        <f t="shared" si="2"/>
        <v>1</v>
      </c>
      <c r="D17">
        <v>23</v>
      </c>
      <c r="E17">
        <v>15</v>
      </c>
      <c r="F17" s="2">
        <v>5</v>
      </c>
    </row>
    <row r="18" spans="1:6" x14ac:dyDescent="0.25">
      <c r="A18" s="2">
        <v>17</v>
      </c>
      <c r="B18" s="5" t="s">
        <v>921</v>
      </c>
      <c r="C18" s="5">
        <f t="shared" si="2"/>
        <v>1</v>
      </c>
      <c r="D18">
        <v>54</v>
      </c>
      <c r="E18">
        <v>6</v>
      </c>
      <c r="F18" s="2">
        <v>6</v>
      </c>
    </row>
    <row r="19" spans="1:6" x14ac:dyDescent="0.25">
      <c r="A19" s="2">
        <v>18</v>
      </c>
      <c r="B19" s="5" t="s">
        <v>922</v>
      </c>
      <c r="C19" s="5">
        <f t="shared" si="2"/>
        <v>1</v>
      </c>
      <c r="D19">
        <v>7</v>
      </c>
      <c r="E19">
        <v>22</v>
      </c>
      <c r="F19" s="2">
        <v>7</v>
      </c>
    </row>
    <row r="20" spans="1:6" x14ac:dyDescent="0.25">
      <c r="A20" s="2">
        <v>19</v>
      </c>
      <c r="B20" s="5" t="s">
        <v>927</v>
      </c>
      <c r="C20" s="5">
        <f t="shared" si="2"/>
        <v>1</v>
      </c>
      <c r="D20">
        <v>52</v>
      </c>
      <c r="E20">
        <v>24</v>
      </c>
      <c r="F20" s="2">
        <v>8</v>
      </c>
    </row>
    <row r="21" spans="1:6" x14ac:dyDescent="0.25">
      <c r="A21" s="2">
        <v>20</v>
      </c>
      <c r="B21" s="5" t="s">
        <v>928</v>
      </c>
      <c r="C21" s="5">
        <f t="shared" si="2"/>
        <v>1</v>
      </c>
      <c r="D21">
        <v>35</v>
      </c>
      <c r="E21">
        <v>20</v>
      </c>
      <c r="F21" s="2">
        <v>9</v>
      </c>
    </row>
    <row r="22" spans="1:6" x14ac:dyDescent="0.25">
      <c r="A22" s="2">
        <v>21</v>
      </c>
      <c r="B22" s="5" t="s">
        <v>929</v>
      </c>
      <c r="C22" s="5">
        <f t="shared" si="2"/>
        <v>1</v>
      </c>
      <c r="D22">
        <v>20</v>
      </c>
      <c r="E22">
        <v>25</v>
      </c>
      <c r="F22" s="2">
        <v>10</v>
      </c>
    </row>
    <row r="23" spans="1:6" x14ac:dyDescent="0.25">
      <c r="A23" s="2">
        <v>22</v>
      </c>
      <c r="B23" s="5" t="s">
        <v>930</v>
      </c>
      <c r="C23" s="5">
        <f t="shared" si="2"/>
        <v>1</v>
      </c>
      <c r="D23">
        <v>9</v>
      </c>
      <c r="E23">
        <v>26</v>
      </c>
      <c r="F23" s="2">
        <v>11</v>
      </c>
    </row>
    <row r="24" spans="1:6" x14ac:dyDescent="0.25">
      <c r="A24" s="2">
        <v>23</v>
      </c>
      <c r="B24" s="5" t="s">
        <v>931</v>
      </c>
      <c r="C24" s="5">
        <f t="shared" si="2"/>
        <v>1</v>
      </c>
      <c r="D24">
        <v>27</v>
      </c>
      <c r="E24">
        <v>30</v>
      </c>
      <c r="F24" s="2">
        <v>12</v>
      </c>
    </row>
    <row r="25" spans="1:6" x14ac:dyDescent="0.25">
      <c r="A25" s="2">
        <v>24</v>
      </c>
      <c r="B25" s="5" t="s">
        <v>938</v>
      </c>
      <c r="C25" s="5">
        <f t="shared" si="2"/>
        <v>1</v>
      </c>
      <c r="D25">
        <v>13</v>
      </c>
      <c r="E25">
        <v>3</v>
      </c>
      <c r="F25" s="2">
        <v>13</v>
      </c>
    </row>
    <row r="26" spans="1:6" x14ac:dyDescent="0.25">
      <c r="A26" s="2">
        <v>25</v>
      </c>
      <c r="B26" s="5" t="s">
        <v>939</v>
      </c>
      <c r="C26" s="5">
        <f t="shared" si="2"/>
        <v>1</v>
      </c>
      <c r="D26">
        <v>56</v>
      </c>
      <c r="E26">
        <v>2</v>
      </c>
      <c r="F26" s="2">
        <v>14</v>
      </c>
    </row>
    <row r="27" spans="1:6" x14ac:dyDescent="0.25">
      <c r="A27" s="2">
        <v>26</v>
      </c>
      <c r="B27" s="5" t="s">
        <v>940</v>
      </c>
      <c r="C27" s="5">
        <f t="shared" si="2"/>
        <v>1</v>
      </c>
      <c r="D27">
        <v>8</v>
      </c>
      <c r="E27">
        <v>4</v>
      </c>
      <c r="F27" s="2">
        <v>15</v>
      </c>
    </row>
    <row r="28" spans="1:6" x14ac:dyDescent="0.25">
      <c r="A28" s="2">
        <v>27</v>
      </c>
      <c r="B28" s="5" t="s">
        <v>941</v>
      </c>
      <c r="C28" s="5">
        <f t="shared" si="2"/>
        <v>1</v>
      </c>
      <c r="D28">
        <v>2</v>
      </c>
      <c r="E28">
        <v>23</v>
      </c>
      <c r="F28" s="2">
        <v>16</v>
      </c>
    </row>
    <row r="29" spans="1:6" x14ac:dyDescent="0.25">
      <c r="B29" s="5" t="s">
        <v>942</v>
      </c>
      <c r="C29" s="5">
        <f t="shared" si="2"/>
        <v>1</v>
      </c>
      <c r="D29">
        <v>48</v>
      </c>
      <c r="E29">
        <v>17</v>
      </c>
      <c r="F29" s="2">
        <v>17</v>
      </c>
    </row>
    <row r="30" spans="1:6" x14ac:dyDescent="0.25">
      <c r="B30" s="5" t="s">
        <v>943</v>
      </c>
      <c r="C30" s="5">
        <f t="shared" si="2"/>
        <v>1</v>
      </c>
      <c r="D30">
        <v>47</v>
      </c>
      <c r="E30">
        <v>18</v>
      </c>
      <c r="F30" s="2">
        <v>18</v>
      </c>
    </row>
    <row r="31" spans="1:6" x14ac:dyDescent="0.25">
      <c r="B31" s="5"/>
      <c r="C31" s="5">
        <f t="shared" si="2"/>
        <v>1</v>
      </c>
      <c r="D31">
        <v>38</v>
      </c>
      <c r="E31">
        <v>13</v>
      </c>
      <c r="F31" s="2">
        <v>19</v>
      </c>
    </row>
    <row r="32" spans="1:6" x14ac:dyDescent="0.25">
      <c r="B32" s="5"/>
      <c r="C32" s="5">
        <f t="shared" si="2"/>
        <v>1</v>
      </c>
      <c r="D32">
        <v>41</v>
      </c>
      <c r="E32">
        <v>1</v>
      </c>
      <c r="F32" s="2">
        <v>20</v>
      </c>
    </row>
    <row r="33" spans="1:6" x14ac:dyDescent="0.25">
      <c r="B33" s="5"/>
      <c r="C33" s="5">
        <f t="shared" si="2"/>
        <v>1</v>
      </c>
      <c r="D33">
        <v>28</v>
      </c>
      <c r="E33">
        <v>14</v>
      </c>
      <c r="F33" s="2">
        <v>21</v>
      </c>
    </row>
    <row r="34" spans="1:6" x14ac:dyDescent="0.25">
      <c r="B34" s="5"/>
      <c r="C34" s="5">
        <f t="shared" si="2"/>
        <v>1</v>
      </c>
      <c r="D34">
        <v>24</v>
      </c>
      <c r="E34">
        <v>9</v>
      </c>
      <c r="F34" s="2">
        <v>22</v>
      </c>
    </row>
    <row r="35" spans="1:6" x14ac:dyDescent="0.25">
      <c r="B35" s="5"/>
      <c r="C35" s="5">
        <f t="shared" si="2"/>
        <v>1</v>
      </c>
      <c r="D35">
        <v>39</v>
      </c>
      <c r="E35">
        <v>31</v>
      </c>
      <c r="F35" s="2">
        <v>23</v>
      </c>
    </row>
    <row r="36" spans="1:6" x14ac:dyDescent="0.25">
      <c r="B36" s="5"/>
      <c r="C36" s="5">
        <f t="shared" si="2"/>
        <v>1</v>
      </c>
      <c r="D36">
        <v>11</v>
      </c>
      <c r="E36">
        <v>21</v>
      </c>
      <c r="F36" s="2">
        <v>24</v>
      </c>
    </row>
    <row r="37" spans="1:6" x14ac:dyDescent="0.25">
      <c r="B37" s="5"/>
      <c r="C37" s="5">
        <f t="shared" si="2"/>
        <v>1</v>
      </c>
      <c r="D37">
        <v>46</v>
      </c>
      <c r="E37">
        <v>11</v>
      </c>
      <c r="F37" s="2">
        <v>25</v>
      </c>
    </row>
    <row r="38" spans="1:6" x14ac:dyDescent="0.25">
      <c r="B38" s="5"/>
      <c r="C38" s="5">
        <f t="shared" si="2"/>
        <v>1</v>
      </c>
      <c r="D38">
        <v>29</v>
      </c>
      <c r="E38">
        <v>16</v>
      </c>
      <c r="F38" s="2">
        <v>26</v>
      </c>
    </row>
    <row r="39" spans="1:6" x14ac:dyDescent="0.25">
      <c r="B39" s="5"/>
      <c r="C39" s="5">
        <f t="shared" si="2"/>
        <v>1</v>
      </c>
      <c r="D39">
        <v>50</v>
      </c>
      <c r="E39">
        <v>5</v>
      </c>
      <c r="F39" s="2">
        <v>27</v>
      </c>
    </row>
    <row r="40" spans="1:6" x14ac:dyDescent="0.25">
      <c r="B40" s="5"/>
      <c r="C40" s="5">
        <f t="shared" si="2"/>
        <v>1</v>
      </c>
      <c r="D40">
        <v>21</v>
      </c>
      <c r="E40">
        <v>29</v>
      </c>
      <c r="F40" s="2">
        <v>28</v>
      </c>
    </row>
    <row r="41" spans="1:6" x14ac:dyDescent="0.25">
      <c r="A41" s="2">
        <v>28</v>
      </c>
      <c r="B41" s="5"/>
      <c r="C41" s="5">
        <f t="shared" si="2"/>
        <v>1</v>
      </c>
      <c r="D41">
        <v>17</v>
      </c>
      <c r="E41">
        <v>27</v>
      </c>
      <c r="F41" s="2">
        <v>29</v>
      </c>
    </row>
    <row r="42" spans="1:6" x14ac:dyDescent="0.25">
      <c r="A42" s="4"/>
      <c r="B42" s="4" t="s">
        <v>878</v>
      </c>
      <c r="C42" s="5">
        <f t="shared" si="2"/>
        <v>1</v>
      </c>
      <c r="D42">
        <v>30</v>
      </c>
      <c r="E42">
        <v>8</v>
      </c>
      <c r="F42" s="2">
        <v>30</v>
      </c>
    </row>
    <row r="43" spans="1:6" x14ac:dyDescent="0.25">
      <c r="A43" s="2">
        <v>1</v>
      </c>
      <c r="B43" s="5" t="s">
        <v>879</v>
      </c>
    </row>
    <row r="44" spans="1:6" x14ac:dyDescent="0.25">
      <c r="A44" s="2">
        <v>2</v>
      </c>
      <c r="B44" s="5" t="s">
        <v>880</v>
      </c>
    </row>
    <row r="45" spans="1:6" x14ac:dyDescent="0.25">
      <c r="A45" s="2">
        <v>3</v>
      </c>
      <c r="B45" s="5" t="s">
        <v>881</v>
      </c>
    </row>
    <row r="46" spans="1:6" x14ac:dyDescent="0.25">
      <c r="A46" s="2">
        <v>4</v>
      </c>
      <c r="B46" s="5" t="s">
        <v>882</v>
      </c>
    </row>
    <row r="47" spans="1:6" x14ac:dyDescent="0.25">
      <c r="A47" s="2">
        <v>5</v>
      </c>
      <c r="B47" s="5" t="s">
        <v>883</v>
      </c>
    </row>
    <row r="48" spans="1:6" x14ac:dyDescent="0.25">
      <c r="A48" s="2">
        <v>6</v>
      </c>
      <c r="B48" s="5" t="s">
        <v>884</v>
      </c>
      <c r="C48" s="5"/>
    </row>
    <row r="49" spans="1:5" x14ac:dyDescent="0.25">
      <c r="A49" s="2">
        <v>7</v>
      </c>
      <c r="B49" s="5" t="s">
        <v>888</v>
      </c>
      <c r="C49" s="5" t="s">
        <v>328</v>
      </c>
      <c r="D49" s="2">
        <v>56</v>
      </c>
    </row>
    <row r="50" spans="1:5" x14ac:dyDescent="0.25">
      <c r="A50" s="2">
        <v>8</v>
      </c>
      <c r="B50" s="5" t="s">
        <v>889</v>
      </c>
      <c r="C50" s="5" t="s">
        <v>328</v>
      </c>
      <c r="E50" s="2">
        <v>31</v>
      </c>
    </row>
    <row r="51" spans="1:5" x14ac:dyDescent="0.25">
      <c r="A51" s="2">
        <v>9</v>
      </c>
      <c r="B51" s="5" t="s">
        <v>890</v>
      </c>
      <c r="C51" s="5"/>
    </row>
    <row r="52" spans="1:5" x14ac:dyDescent="0.25">
      <c r="A52" s="2">
        <v>10</v>
      </c>
      <c r="B52" s="5" t="s">
        <v>891</v>
      </c>
      <c r="C52" s="5"/>
    </row>
    <row r="53" spans="1:5" x14ac:dyDescent="0.25">
      <c r="A53" s="2">
        <v>11</v>
      </c>
      <c r="B53" s="5" t="s">
        <v>892</v>
      </c>
      <c r="C53" s="5"/>
      <c r="D53" s="5"/>
      <c r="E53" s="5"/>
    </row>
    <row r="54" spans="1:5" x14ac:dyDescent="0.25">
      <c r="A54" s="2">
        <v>12</v>
      </c>
      <c r="B54" s="5" t="s">
        <v>893</v>
      </c>
      <c r="C54" s="5"/>
      <c r="D54" s="5"/>
      <c r="E54" s="5"/>
    </row>
    <row r="55" spans="1:5" x14ac:dyDescent="0.25">
      <c r="A55" s="2">
        <v>13</v>
      </c>
      <c r="B55" s="5" t="s">
        <v>898</v>
      </c>
      <c r="C55" s="5"/>
      <c r="D55" s="5"/>
      <c r="E55" s="5"/>
    </row>
    <row r="56" spans="1:5" x14ac:dyDescent="0.25">
      <c r="A56" s="2">
        <v>14</v>
      </c>
      <c r="B56" s="5" t="s">
        <v>899</v>
      </c>
      <c r="C56" s="5"/>
      <c r="D56" s="5"/>
      <c r="E56" s="5"/>
    </row>
    <row r="57" spans="1:5" x14ac:dyDescent="0.25">
      <c r="A57" s="2">
        <v>15</v>
      </c>
      <c r="B57" s="5" t="s">
        <v>900</v>
      </c>
      <c r="C57" s="5"/>
      <c r="D57" s="5"/>
      <c r="E57" s="5"/>
    </row>
    <row r="58" spans="1:5" x14ac:dyDescent="0.25">
      <c r="A58" s="2">
        <v>16</v>
      </c>
      <c r="B58" s="5" t="s">
        <v>901</v>
      </c>
      <c r="C58" s="5"/>
      <c r="D58" s="5"/>
      <c r="E58" s="5"/>
    </row>
    <row r="59" spans="1:5" x14ac:dyDescent="0.25">
      <c r="A59" s="2">
        <v>17</v>
      </c>
      <c r="B59" s="5" t="s">
        <v>902</v>
      </c>
      <c r="C59" s="5"/>
      <c r="D59" s="5"/>
      <c r="E59" s="5"/>
    </row>
    <row r="60" spans="1:5" x14ac:dyDescent="0.25">
      <c r="A60" s="2">
        <v>18</v>
      </c>
      <c r="B60" s="5" t="s">
        <v>903</v>
      </c>
      <c r="C60" s="5"/>
      <c r="D60" s="5"/>
      <c r="E60" s="5"/>
    </row>
    <row r="61" spans="1:5" x14ac:dyDescent="0.25">
      <c r="A61" s="2">
        <v>19</v>
      </c>
      <c r="B61" s="5" t="s">
        <v>904</v>
      </c>
      <c r="C61" s="5"/>
      <c r="D61" s="5"/>
      <c r="E61" s="5"/>
    </row>
    <row r="62" spans="1:5" x14ac:dyDescent="0.25">
      <c r="A62" s="2">
        <v>20</v>
      </c>
      <c r="B62" s="5" t="s">
        <v>905</v>
      </c>
      <c r="C62" s="5"/>
      <c r="D62" s="5"/>
      <c r="E62" s="5"/>
    </row>
    <row r="63" spans="1:5" x14ac:dyDescent="0.25">
      <c r="A63" s="2">
        <v>21</v>
      </c>
      <c r="B63" s="5" t="s">
        <v>912</v>
      </c>
    </row>
    <row r="64" spans="1:5" x14ac:dyDescent="0.25">
      <c r="A64" s="2">
        <v>22</v>
      </c>
      <c r="B64" s="5" t="s">
        <v>913</v>
      </c>
      <c r="C64" s="4"/>
    </row>
    <row r="65" spans="1:2" x14ac:dyDescent="0.25">
      <c r="A65" s="2">
        <v>23</v>
      </c>
      <c r="B65" s="5" t="s">
        <v>914</v>
      </c>
    </row>
    <row r="66" spans="1:2" x14ac:dyDescent="0.25">
      <c r="A66" s="2">
        <v>24</v>
      </c>
      <c r="B66" s="5" t="s">
        <v>915</v>
      </c>
    </row>
    <row r="67" spans="1:2" x14ac:dyDescent="0.25">
      <c r="A67" s="2">
        <v>25</v>
      </c>
      <c r="B67" s="5" t="s">
        <v>916</v>
      </c>
    </row>
    <row r="68" spans="1:2" x14ac:dyDescent="0.25">
      <c r="A68" s="2">
        <v>26</v>
      </c>
      <c r="B68" s="5" t="s">
        <v>917</v>
      </c>
    </row>
    <row r="69" spans="1:2" x14ac:dyDescent="0.25">
      <c r="A69" s="2">
        <v>27</v>
      </c>
      <c r="B69" s="5" t="s">
        <v>923</v>
      </c>
    </row>
    <row r="70" spans="1:2" x14ac:dyDescent="0.25">
      <c r="A70" s="2">
        <v>28</v>
      </c>
      <c r="B70" s="5" t="s">
        <v>924</v>
      </c>
    </row>
    <row r="71" spans="1:2" x14ac:dyDescent="0.25">
      <c r="A71" s="2">
        <v>29</v>
      </c>
      <c r="B71" s="5" t="s">
        <v>925</v>
      </c>
    </row>
    <row r="72" spans="1:2" x14ac:dyDescent="0.25">
      <c r="A72" s="2">
        <v>30</v>
      </c>
      <c r="B72" s="5" t="s">
        <v>926</v>
      </c>
    </row>
    <row r="73" spans="1:2" x14ac:dyDescent="0.25">
      <c r="A73" s="2">
        <v>31</v>
      </c>
      <c r="B73" s="5" t="s">
        <v>932</v>
      </c>
    </row>
    <row r="74" spans="1:2" x14ac:dyDescent="0.25">
      <c r="A74" s="2">
        <v>32</v>
      </c>
      <c r="B74" s="5" t="s">
        <v>933</v>
      </c>
    </row>
    <row r="75" spans="1:2" x14ac:dyDescent="0.25">
      <c r="A75" s="2">
        <v>33</v>
      </c>
      <c r="B75" s="5" t="s">
        <v>934</v>
      </c>
    </row>
    <row r="76" spans="1:2" x14ac:dyDescent="0.25">
      <c r="A76" s="2">
        <v>34</v>
      </c>
      <c r="B76" s="5" t="s">
        <v>935</v>
      </c>
    </row>
    <row r="77" spans="1:2" x14ac:dyDescent="0.25">
      <c r="A77" s="2">
        <v>35</v>
      </c>
      <c r="B77" s="5" t="s">
        <v>936</v>
      </c>
    </row>
    <row r="78" spans="1:2" x14ac:dyDescent="0.25">
      <c r="A78" s="2">
        <v>36</v>
      </c>
      <c r="B78" s="5" t="s">
        <v>937</v>
      </c>
    </row>
    <row r="79" spans="1:2" x14ac:dyDescent="0.25">
      <c r="A79" s="2">
        <v>37</v>
      </c>
      <c r="B79" s="5"/>
    </row>
    <row r="80" spans="1:2" x14ac:dyDescent="0.25">
      <c r="A80" s="2">
        <v>38</v>
      </c>
      <c r="B80" s="5"/>
    </row>
    <row r="81" spans="1:5" x14ac:dyDescent="0.25">
      <c r="A81" s="2">
        <v>39</v>
      </c>
      <c r="B81" s="5"/>
    </row>
    <row r="82" spans="1:5" x14ac:dyDescent="0.25">
      <c r="A82" s="2">
        <v>40</v>
      </c>
      <c r="B82" s="5"/>
    </row>
    <row r="83" spans="1:5" x14ac:dyDescent="0.25">
      <c r="A83" s="2">
        <v>41</v>
      </c>
      <c r="B83" s="5"/>
    </row>
    <row r="84" spans="1:5" x14ac:dyDescent="0.25">
      <c r="A84" s="2">
        <v>42</v>
      </c>
      <c r="B84" s="5"/>
    </row>
    <row r="85" spans="1:5" x14ac:dyDescent="0.25">
      <c r="A85" s="2">
        <v>43</v>
      </c>
      <c r="B85" s="5"/>
    </row>
    <row r="86" spans="1:5" x14ac:dyDescent="0.25">
      <c r="A86" s="2">
        <v>44</v>
      </c>
      <c r="B86" s="5"/>
    </row>
    <row r="87" spans="1:5" x14ac:dyDescent="0.25">
      <c r="A87" s="2">
        <v>45</v>
      </c>
      <c r="B87" s="5"/>
    </row>
    <row r="88" spans="1:5" x14ac:dyDescent="0.25">
      <c r="A88" s="2">
        <v>46</v>
      </c>
      <c r="B88" s="5"/>
    </row>
    <row r="89" spans="1:5" x14ac:dyDescent="0.25">
      <c r="A89" s="2">
        <v>47</v>
      </c>
      <c r="B89" s="5"/>
    </row>
    <row r="90" spans="1:5" x14ac:dyDescent="0.25">
      <c r="A90" s="2">
        <v>48</v>
      </c>
      <c r="B90" s="5"/>
    </row>
    <row r="91" spans="1:5" x14ac:dyDescent="0.25">
      <c r="A91" s="2">
        <v>49</v>
      </c>
      <c r="B91" s="5"/>
    </row>
    <row r="92" spans="1:5" x14ac:dyDescent="0.25">
      <c r="A92" s="2">
        <v>50</v>
      </c>
      <c r="B92" s="5"/>
      <c r="D92"/>
      <c r="E92"/>
    </row>
    <row r="93" spans="1:5" x14ac:dyDescent="0.25">
      <c r="A93" s="2">
        <v>51</v>
      </c>
      <c r="B93" s="5"/>
      <c r="D93"/>
      <c r="E93"/>
    </row>
    <row r="94" spans="1:5" x14ac:dyDescent="0.25">
      <c r="A94" s="2">
        <v>52</v>
      </c>
      <c r="B94" s="5"/>
      <c r="D94"/>
      <c r="E94"/>
    </row>
    <row r="95" spans="1:5" x14ac:dyDescent="0.25">
      <c r="A95" s="2">
        <v>53</v>
      </c>
      <c r="B95" s="5"/>
      <c r="D95"/>
      <c r="E95"/>
    </row>
    <row r="96" spans="1:5" x14ac:dyDescent="0.25">
      <c r="A96" s="2">
        <v>54</v>
      </c>
      <c r="B96" s="5"/>
      <c r="D96"/>
      <c r="E96"/>
    </row>
    <row r="97" spans="1:5" x14ac:dyDescent="0.25">
      <c r="A97" s="2">
        <v>55</v>
      </c>
      <c r="B97" s="5"/>
      <c r="D97"/>
      <c r="E97"/>
    </row>
    <row r="98" spans="1:5" x14ac:dyDescent="0.25">
      <c r="A98" s="2">
        <v>56</v>
      </c>
      <c r="B98" s="5"/>
      <c r="D98"/>
      <c r="E98"/>
    </row>
    <row r="99" spans="1:5" x14ac:dyDescent="0.25">
      <c r="A99" s="4"/>
      <c r="B99" s="4"/>
      <c r="D99"/>
      <c r="E99"/>
    </row>
    <row r="100" spans="1:5" x14ac:dyDescent="0.25">
      <c r="A100" s="2">
        <v>1</v>
      </c>
      <c r="B100" s="5"/>
      <c r="D100"/>
      <c r="E100"/>
    </row>
    <row r="101" spans="1:5" x14ac:dyDescent="0.25">
      <c r="A101" s="2">
        <v>2</v>
      </c>
      <c r="B101" s="5"/>
      <c r="D101"/>
      <c r="E101"/>
    </row>
    <row r="102" spans="1:5" x14ac:dyDescent="0.25">
      <c r="A102" s="2">
        <v>3</v>
      </c>
      <c r="B102" s="5"/>
      <c r="D102"/>
      <c r="E102"/>
    </row>
    <row r="103" spans="1:5" x14ac:dyDescent="0.25">
      <c r="A103" s="2">
        <v>4</v>
      </c>
      <c r="B103" s="5"/>
      <c r="D103"/>
      <c r="E103"/>
    </row>
    <row r="104" spans="1:5" x14ac:dyDescent="0.25">
      <c r="A104" s="2">
        <v>5</v>
      </c>
      <c r="B104" s="5"/>
      <c r="D104"/>
      <c r="E104"/>
    </row>
    <row r="105" spans="1:5" x14ac:dyDescent="0.25">
      <c r="A105" s="2">
        <v>6</v>
      </c>
      <c r="B105" s="5"/>
      <c r="D105"/>
      <c r="E105"/>
    </row>
    <row r="106" spans="1:5" x14ac:dyDescent="0.25">
      <c r="A106" s="2">
        <v>7</v>
      </c>
      <c r="B106" s="5"/>
      <c r="D106"/>
      <c r="E106"/>
    </row>
    <row r="107" spans="1:5" x14ac:dyDescent="0.25">
      <c r="A107" s="2">
        <v>9</v>
      </c>
      <c r="B107" s="5"/>
      <c r="D107"/>
      <c r="E107"/>
    </row>
    <row r="108" spans="1:5" x14ac:dyDescent="0.25">
      <c r="A108" s="2">
        <v>10</v>
      </c>
      <c r="B108" s="5"/>
      <c r="D108"/>
      <c r="E108"/>
    </row>
    <row r="109" spans="1:5" x14ac:dyDescent="0.25">
      <c r="A109" s="2">
        <v>11</v>
      </c>
      <c r="B109" s="5"/>
      <c r="D109"/>
      <c r="E109"/>
    </row>
    <row r="110" spans="1:5" x14ac:dyDescent="0.25">
      <c r="A110" s="2">
        <v>12</v>
      </c>
      <c r="B110" s="5"/>
      <c r="D110"/>
      <c r="E110"/>
    </row>
    <row r="111" spans="1:5" x14ac:dyDescent="0.25">
      <c r="A111" s="2">
        <v>13</v>
      </c>
      <c r="B111" s="5"/>
      <c r="D111"/>
      <c r="E111"/>
    </row>
    <row r="112" spans="1:5" x14ac:dyDescent="0.25">
      <c r="A112" s="2">
        <v>14</v>
      </c>
      <c r="B112" s="5"/>
      <c r="D112"/>
      <c r="E112"/>
    </row>
    <row r="113" spans="1:5" x14ac:dyDescent="0.25">
      <c r="A113" s="2">
        <v>15</v>
      </c>
      <c r="B113" s="5"/>
      <c r="D113"/>
      <c r="E113"/>
    </row>
    <row r="114" spans="1:5" x14ac:dyDescent="0.25">
      <c r="A114" s="2">
        <v>16</v>
      </c>
      <c r="B114" s="5"/>
      <c r="D114"/>
      <c r="E114"/>
    </row>
    <row r="115" spans="1:5" x14ac:dyDescent="0.25">
      <c r="A115" s="2">
        <v>17</v>
      </c>
      <c r="B115" s="5"/>
    </row>
    <row r="116" spans="1:5" x14ac:dyDescent="0.25">
      <c r="A116" s="2">
        <v>18</v>
      </c>
      <c r="B116" s="5"/>
    </row>
    <row r="117" spans="1:5" x14ac:dyDescent="0.25">
      <c r="A117" s="2">
        <v>19</v>
      </c>
      <c r="B117" s="5"/>
    </row>
    <row r="118" spans="1:5" x14ac:dyDescent="0.25">
      <c r="A118" s="2">
        <v>20</v>
      </c>
      <c r="B118" s="5"/>
    </row>
    <row r="119" spans="1:5" x14ac:dyDescent="0.25">
      <c r="A119" s="2">
        <v>21</v>
      </c>
      <c r="B119" s="11"/>
    </row>
    <row r="120" spans="1:5" x14ac:dyDescent="0.25">
      <c r="A120" s="2">
        <v>22</v>
      </c>
      <c r="B120" s="5"/>
    </row>
    <row r="121" spans="1:5" x14ac:dyDescent="0.25">
      <c r="A121" s="2">
        <v>23</v>
      </c>
      <c r="B121" s="5"/>
    </row>
    <row r="122" spans="1:5" x14ac:dyDescent="0.25">
      <c r="A122" s="2">
        <v>24</v>
      </c>
      <c r="B122" s="5"/>
    </row>
    <row r="123" spans="1:5" x14ac:dyDescent="0.25">
      <c r="A123" s="2">
        <v>25</v>
      </c>
      <c r="B123" s="5"/>
    </row>
    <row r="124" spans="1:5" x14ac:dyDescent="0.25">
      <c r="A124" s="2">
        <v>26</v>
      </c>
      <c r="B124" s="5"/>
    </row>
    <row r="125" spans="1:5" x14ac:dyDescent="0.25">
      <c r="A125" s="2">
        <v>27</v>
      </c>
      <c r="B125" s="5"/>
    </row>
    <row r="126" spans="1:5" x14ac:dyDescent="0.25">
      <c r="A126" s="2">
        <v>28</v>
      </c>
      <c r="B126" s="5"/>
    </row>
    <row r="127" spans="1:5" x14ac:dyDescent="0.25">
      <c r="A127" s="2">
        <v>29</v>
      </c>
      <c r="B127" s="5"/>
    </row>
    <row r="128" spans="1:5" x14ac:dyDescent="0.25">
      <c r="A128" s="2">
        <v>30</v>
      </c>
      <c r="B128" s="5"/>
    </row>
    <row r="129" spans="1:2" x14ac:dyDescent="0.25">
      <c r="A129" s="2">
        <v>31</v>
      </c>
      <c r="B129" s="5"/>
    </row>
    <row r="130" spans="1:2" x14ac:dyDescent="0.25">
      <c r="A130" s="4"/>
      <c r="B130" s="4"/>
    </row>
    <row r="131" spans="1:2" x14ac:dyDescent="0.25">
      <c r="A131" s="2">
        <v>1</v>
      </c>
      <c r="B131" s="5"/>
    </row>
    <row r="132" spans="1:2" x14ac:dyDescent="0.25">
      <c r="A132" s="2">
        <v>2</v>
      </c>
      <c r="B132" s="5"/>
    </row>
    <row r="133" spans="1:2" x14ac:dyDescent="0.25">
      <c r="A133" s="2">
        <v>3</v>
      </c>
      <c r="B133" s="5"/>
    </row>
    <row r="134" spans="1:2" x14ac:dyDescent="0.25">
      <c r="A134" s="2">
        <v>4</v>
      </c>
      <c r="B134" s="5"/>
    </row>
    <row r="135" spans="1:2" x14ac:dyDescent="0.25">
      <c r="A135" s="2">
        <v>5</v>
      </c>
      <c r="B135" s="5"/>
    </row>
    <row r="136" spans="1:2" x14ac:dyDescent="0.25">
      <c r="A136" s="2">
        <v>6</v>
      </c>
      <c r="B136" s="5"/>
    </row>
    <row r="137" spans="1:2" x14ac:dyDescent="0.25">
      <c r="A137" s="2">
        <v>7</v>
      </c>
      <c r="B137" s="5"/>
    </row>
    <row r="138" spans="1:2" x14ac:dyDescent="0.25">
      <c r="A138" s="2">
        <v>8</v>
      </c>
      <c r="B138" s="5"/>
    </row>
    <row r="139" spans="1:2" x14ac:dyDescent="0.25">
      <c r="A139" s="2">
        <v>9</v>
      </c>
      <c r="B139" s="5"/>
    </row>
    <row r="140" spans="1:2" x14ac:dyDescent="0.25">
      <c r="A140" s="2">
        <v>10</v>
      </c>
      <c r="B140" s="5"/>
    </row>
    <row r="141" spans="1:2" x14ac:dyDescent="0.25">
      <c r="A141" s="2">
        <v>11</v>
      </c>
      <c r="B141" s="5"/>
    </row>
    <row r="142" spans="1:2" x14ac:dyDescent="0.25">
      <c r="A142" s="2">
        <v>12</v>
      </c>
      <c r="B142" s="5"/>
    </row>
    <row r="143" spans="1:2" x14ac:dyDescent="0.25">
      <c r="A143" s="2">
        <v>13</v>
      </c>
      <c r="B143" s="5"/>
    </row>
    <row r="144" spans="1:2" x14ac:dyDescent="0.25">
      <c r="A144" s="2">
        <v>14</v>
      </c>
      <c r="B144" s="5"/>
    </row>
    <row r="145" spans="1:2" x14ac:dyDescent="0.25">
      <c r="A145" s="2">
        <v>15</v>
      </c>
      <c r="B145" s="5"/>
    </row>
    <row r="146" spans="1:2" x14ac:dyDescent="0.25">
      <c r="A146" s="2">
        <v>16</v>
      </c>
      <c r="B146" s="5"/>
    </row>
    <row r="147" spans="1:2" x14ac:dyDescent="0.25">
      <c r="A147" s="2">
        <v>17</v>
      </c>
      <c r="B147" s="5"/>
    </row>
    <row r="148" spans="1:2" x14ac:dyDescent="0.25">
      <c r="A148" s="2">
        <v>18</v>
      </c>
      <c r="B148" s="5"/>
    </row>
    <row r="149" spans="1:2" x14ac:dyDescent="0.25">
      <c r="A149" s="2">
        <v>19</v>
      </c>
      <c r="B149" s="5"/>
    </row>
    <row r="150" spans="1:2" x14ac:dyDescent="0.25">
      <c r="A150" s="2">
        <v>20</v>
      </c>
      <c r="B150" s="5"/>
    </row>
    <row r="151" spans="1:2" x14ac:dyDescent="0.25">
      <c r="A151" s="2">
        <v>21</v>
      </c>
      <c r="B151" s="5"/>
    </row>
    <row r="152" spans="1:2" x14ac:dyDescent="0.25">
      <c r="A152" s="2">
        <v>22</v>
      </c>
      <c r="B152" s="5"/>
    </row>
    <row r="153" spans="1:2" x14ac:dyDescent="0.25">
      <c r="A153" s="2">
        <v>23</v>
      </c>
      <c r="B153" s="5"/>
    </row>
    <row r="154" spans="1:2" x14ac:dyDescent="0.25">
      <c r="A154" s="2">
        <v>24</v>
      </c>
      <c r="B154" s="5"/>
    </row>
    <row r="155" spans="1:2" x14ac:dyDescent="0.25">
      <c r="A155" s="2">
        <v>25</v>
      </c>
      <c r="B155" s="5"/>
    </row>
    <row r="156" spans="1:2" x14ac:dyDescent="0.25">
      <c r="A156" s="2">
        <v>26</v>
      </c>
      <c r="B156" s="5"/>
    </row>
    <row r="157" spans="1:2" x14ac:dyDescent="0.25">
      <c r="A157" s="2">
        <v>27</v>
      </c>
      <c r="B157" s="5"/>
    </row>
    <row r="158" spans="1:2" x14ac:dyDescent="0.25">
      <c r="A158" s="2">
        <v>28</v>
      </c>
      <c r="B158" s="5"/>
    </row>
    <row r="159" spans="1:2" x14ac:dyDescent="0.25">
      <c r="A159" s="2">
        <v>29</v>
      </c>
      <c r="B159" s="5"/>
    </row>
    <row r="160" spans="1:2" x14ac:dyDescent="0.25">
      <c r="A160" s="2">
        <v>30</v>
      </c>
      <c r="B160" s="5"/>
    </row>
    <row r="161" spans="1:2" x14ac:dyDescent="0.25">
      <c r="A161" s="2">
        <v>31</v>
      </c>
      <c r="B161" s="5"/>
    </row>
    <row r="162" spans="1:2" x14ac:dyDescent="0.25">
      <c r="A162" s="2">
        <v>32</v>
      </c>
      <c r="B162" s="5"/>
    </row>
    <row r="163" spans="1:2" x14ac:dyDescent="0.25">
      <c r="A163" s="2">
        <v>33</v>
      </c>
      <c r="B163" s="5"/>
    </row>
    <row r="164" spans="1:2" x14ac:dyDescent="0.25">
      <c r="A164" s="2">
        <v>34</v>
      </c>
      <c r="B164" s="5"/>
    </row>
    <row r="165" spans="1:2" x14ac:dyDescent="0.25">
      <c r="A165" s="2">
        <v>35</v>
      </c>
      <c r="B165" s="5"/>
    </row>
    <row r="166" spans="1:2" x14ac:dyDescent="0.25">
      <c r="A166" s="2">
        <v>36</v>
      </c>
      <c r="B166" s="5"/>
    </row>
    <row r="167" spans="1:2" x14ac:dyDescent="0.25">
      <c r="A167" s="2">
        <v>37</v>
      </c>
      <c r="B167" s="5"/>
    </row>
    <row r="168" spans="1:2" x14ac:dyDescent="0.25">
      <c r="A168" s="2">
        <v>38</v>
      </c>
      <c r="B168" s="5"/>
    </row>
    <row r="169" spans="1:2" x14ac:dyDescent="0.25">
      <c r="A169" s="2">
        <v>39</v>
      </c>
      <c r="B169" s="5"/>
    </row>
    <row r="170" spans="1:2" x14ac:dyDescent="0.25">
      <c r="A170" s="2">
        <v>40</v>
      </c>
      <c r="B170" s="5"/>
    </row>
    <row r="171" spans="1:2" x14ac:dyDescent="0.25">
      <c r="A171" s="2">
        <v>41</v>
      </c>
      <c r="B171" s="5"/>
    </row>
    <row r="172" spans="1:2" x14ac:dyDescent="0.25">
      <c r="A172" s="2">
        <v>42</v>
      </c>
      <c r="B172" s="5"/>
    </row>
    <row r="173" spans="1:2" x14ac:dyDescent="0.25">
      <c r="A173" s="2">
        <v>43</v>
      </c>
      <c r="B173" s="5"/>
    </row>
    <row r="174" spans="1:2" x14ac:dyDescent="0.25">
      <c r="A174" s="2">
        <v>44</v>
      </c>
      <c r="B174" s="5"/>
    </row>
    <row r="175" spans="1:2" x14ac:dyDescent="0.25">
      <c r="A175" s="2">
        <v>45</v>
      </c>
      <c r="B175" s="5"/>
    </row>
    <row r="176" spans="1:2" x14ac:dyDescent="0.25">
      <c r="A176" s="2">
        <v>46</v>
      </c>
      <c r="B176" s="5"/>
    </row>
    <row r="177" spans="1:2" x14ac:dyDescent="0.25">
      <c r="A177" s="2">
        <v>47</v>
      </c>
      <c r="B177" s="5"/>
    </row>
    <row r="178" spans="1:2" x14ac:dyDescent="0.25">
      <c r="A178" s="2">
        <v>48</v>
      </c>
      <c r="B178" s="5"/>
    </row>
    <row r="179" spans="1:2" x14ac:dyDescent="0.25">
      <c r="A179" s="2">
        <v>49</v>
      </c>
      <c r="B179" s="5"/>
    </row>
    <row r="180" spans="1:2" x14ac:dyDescent="0.25">
      <c r="A180" s="2">
        <v>50</v>
      </c>
      <c r="B180" s="5"/>
    </row>
    <row r="181" spans="1:2" x14ac:dyDescent="0.25">
      <c r="A181" s="2">
        <v>51</v>
      </c>
      <c r="B181" s="5"/>
    </row>
    <row r="182" spans="1:2" x14ac:dyDescent="0.25">
      <c r="A182" s="2">
        <v>52</v>
      </c>
      <c r="B182" s="5"/>
    </row>
    <row r="183" spans="1:2" x14ac:dyDescent="0.25">
      <c r="A183" s="2">
        <v>53</v>
      </c>
      <c r="B183" s="5"/>
    </row>
    <row r="184" spans="1:2" x14ac:dyDescent="0.25">
      <c r="A184" s="2">
        <v>54</v>
      </c>
      <c r="B184" s="5"/>
    </row>
    <row r="185" spans="1:2" x14ac:dyDescent="0.25">
      <c r="A185" s="2">
        <v>55</v>
      </c>
      <c r="B185" s="5"/>
    </row>
    <row r="186" spans="1:2" x14ac:dyDescent="0.25">
      <c r="A186" s="2">
        <v>56</v>
      </c>
      <c r="B186" s="5"/>
    </row>
    <row r="187" spans="1:2" x14ac:dyDescent="0.25">
      <c r="A187" s="2">
        <v>57</v>
      </c>
      <c r="B187" s="5"/>
    </row>
    <row r="188" spans="1:2" x14ac:dyDescent="0.25">
      <c r="A188" s="2">
        <v>58</v>
      </c>
      <c r="B188" s="5"/>
    </row>
    <row r="189" spans="1:2" x14ac:dyDescent="0.25">
      <c r="A189" s="2">
        <v>59</v>
      </c>
      <c r="B189" s="5"/>
    </row>
    <row r="190" spans="1:2" x14ac:dyDescent="0.25">
      <c r="A190" s="2">
        <v>60</v>
      </c>
      <c r="B190" s="5"/>
    </row>
    <row r="191" spans="1:2" x14ac:dyDescent="0.25">
      <c r="A191" s="8">
        <v>61</v>
      </c>
      <c r="B191" s="12"/>
    </row>
    <row r="192" spans="1:2" x14ac:dyDescent="0.25">
      <c r="A192" s="2">
        <v>62</v>
      </c>
      <c r="B192" s="5"/>
    </row>
    <row r="193" spans="1:2" x14ac:dyDescent="0.25">
      <c r="A193" s="2">
        <v>63</v>
      </c>
      <c r="B193" s="5"/>
    </row>
    <row r="194" spans="1:2" x14ac:dyDescent="0.25">
      <c r="A194" s="2">
        <v>64</v>
      </c>
      <c r="B194" s="5"/>
    </row>
    <row r="195" spans="1:2" x14ac:dyDescent="0.25">
      <c r="A195" s="2">
        <v>65</v>
      </c>
      <c r="B195" s="5"/>
    </row>
    <row r="196" spans="1:2" x14ac:dyDescent="0.25">
      <c r="A196" s="2">
        <v>66</v>
      </c>
      <c r="B196" s="5"/>
    </row>
    <row r="197" spans="1:2" x14ac:dyDescent="0.25">
      <c r="A197" s="2">
        <v>67</v>
      </c>
      <c r="B197" s="5"/>
    </row>
    <row r="198" spans="1:2" x14ac:dyDescent="0.25">
      <c r="A198" s="2">
        <v>68</v>
      </c>
      <c r="B198" s="5"/>
    </row>
    <row r="199" spans="1:2" x14ac:dyDescent="0.25">
      <c r="A199" s="2">
        <v>69</v>
      </c>
      <c r="B199" s="5"/>
    </row>
    <row r="200" spans="1:2" x14ac:dyDescent="0.25">
      <c r="A200" s="2">
        <v>70</v>
      </c>
      <c r="B200" s="5"/>
    </row>
    <row r="201" spans="1:2" x14ac:dyDescent="0.25">
      <c r="A201" s="2">
        <v>71</v>
      </c>
      <c r="B201" s="5"/>
    </row>
    <row r="202" spans="1:2" x14ac:dyDescent="0.25">
      <c r="B202" s="4"/>
    </row>
    <row r="203" spans="1:2" x14ac:dyDescent="0.25">
      <c r="A203" s="2">
        <v>1</v>
      </c>
      <c r="B203" s="5"/>
    </row>
    <row r="204" spans="1:2" x14ac:dyDescent="0.25">
      <c r="A204" s="2">
        <v>2</v>
      </c>
      <c r="B204" s="5"/>
    </row>
    <row r="205" spans="1:2" x14ac:dyDescent="0.25">
      <c r="A205" s="2">
        <v>3</v>
      </c>
      <c r="B205" s="5"/>
    </row>
    <row r="206" spans="1:2" x14ac:dyDescent="0.25">
      <c r="A206" s="2">
        <v>4</v>
      </c>
      <c r="B206" s="5"/>
    </row>
    <row r="207" spans="1:2" x14ac:dyDescent="0.25">
      <c r="A207" s="2">
        <v>5</v>
      </c>
      <c r="B207" s="5"/>
    </row>
    <row r="208" spans="1:2" x14ac:dyDescent="0.25">
      <c r="A208" s="2">
        <v>6</v>
      </c>
      <c r="B208" s="5"/>
    </row>
    <row r="209" spans="1:2" x14ac:dyDescent="0.25">
      <c r="A209" s="2">
        <v>7</v>
      </c>
      <c r="B209" s="5"/>
    </row>
    <row r="210" spans="1:2" x14ac:dyDescent="0.25">
      <c r="A210" s="2">
        <v>8</v>
      </c>
      <c r="B210" s="5"/>
    </row>
    <row r="211" spans="1:2" x14ac:dyDescent="0.25">
      <c r="A211" s="2">
        <v>9</v>
      </c>
      <c r="B211" s="5"/>
    </row>
    <row r="212" spans="1:2" x14ac:dyDescent="0.25">
      <c r="A212" s="2">
        <v>10</v>
      </c>
      <c r="B212" s="5"/>
    </row>
    <row r="213" spans="1:2" x14ac:dyDescent="0.25">
      <c r="A213" s="2">
        <v>11</v>
      </c>
      <c r="B213" s="5"/>
    </row>
  </sheetData>
  <mergeCells count="1">
    <mergeCell ref="G1:H1"/>
  </mergeCells>
  <pageMargins left="0.7" right="0.7" top="0.75" bottom="0.75" header="0.3" footer="0.3"/>
  <pageSetup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macro="[0]!Sheet6.randomNumbers">
                <anchor moveWithCells="1" sizeWithCells="1">
                  <from>
                    <xdr:col>7</xdr:col>
                    <xdr:colOff>552450</xdr:colOff>
                    <xdr:row>0</xdr:row>
                    <xdr:rowOff>0</xdr:rowOff>
                  </from>
                  <to>
                    <xdr:col>8</xdr:col>
                    <xdr:colOff>561975</xdr:colOff>
                    <xdr:row>1</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DF03F-1648-46F7-BD35-43262F982EE5}">
  <sheetPr codeName="Sheet8"/>
  <dimension ref="A1:U216"/>
  <sheetViews>
    <sheetView topLeftCell="C1" zoomScaleNormal="100" workbookViewId="0">
      <pane ySplit="1" topLeftCell="A2" activePane="bottomLeft" state="frozen"/>
      <selection activeCell="C1" sqref="C1"/>
      <selection pane="bottomLeft" activeCell="F10" sqref="F10:G10"/>
    </sheetView>
  </sheetViews>
  <sheetFormatPr defaultRowHeight="18" customHeight="1" x14ac:dyDescent="0.2"/>
  <cols>
    <col min="1" max="1" width="5.7109375" style="22" customWidth="1"/>
    <col min="2" max="2" width="62.5703125" style="28" customWidth="1"/>
    <col min="3" max="3" width="5.5703125" style="28" customWidth="1"/>
    <col min="4" max="4" width="4.85546875" style="22" bestFit="1" customWidth="1"/>
    <col min="5" max="5" width="5.85546875" style="22" customWidth="1"/>
    <col min="6" max="6" width="66.7109375" style="28" customWidth="1"/>
    <col min="7" max="7" width="19.7109375" style="28" customWidth="1"/>
    <col min="8" max="8" width="6.42578125" style="29" customWidth="1"/>
    <col min="9" max="9" width="5.7109375" style="27" customWidth="1"/>
    <col min="10" max="10" width="5.140625" style="27" customWidth="1"/>
    <col min="11" max="11" width="27.5703125" style="27" customWidth="1"/>
    <col min="12" max="12" width="55.7109375" style="27" customWidth="1"/>
    <col min="13" max="13" width="19.85546875" style="27" customWidth="1"/>
    <col min="14" max="14" width="16.140625" style="27" customWidth="1"/>
    <col min="15" max="15" width="28" style="27" customWidth="1"/>
    <col min="16" max="16" width="1" style="27" customWidth="1"/>
    <col min="17" max="17" width="13.85546875" style="27" customWidth="1"/>
    <col min="18" max="18" width="33" style="27" customWidth="1"/>
    <col min="19" max="19" width="1" style="27" customWidth="1"/>
    <col min="20" max="20" width="13.85546875" style="27" customWidth="1"/>
    <col min="21" max="21" width="33" style="27" customWidth="1"/>
    <col min="22" max="16384" width="9.140625" style="27"/>
  </cols>
  <sheetData>
    <row r="1" spans="1:21" ht="21" customHeight="1" x14ac:dyDescent="0.2">
      <c r="A1" s="20" t="s">
        <v>0</v>
      </c>
      <c r="B1" s="20" t="s">
        <v>809</v>
      </c>
      <c r="C1" s="21" t="s">
        <v>3</v>
      </c>
      <c r="D1" s="21" t="s">
        <v>1133</v>
      </c>
      <c r="E1" s="61" t="s">
        <v>0</v>
      </c>
      <c r="F1" s="92" t="s">
        <v>809</v>
      </c>
      <c r="G1" s="92"/>
      <c r="H1" s="21" t="s">
        <v>3</v>
      </c>
      <c r="I1" s="21" t="s">
        <v>1136</v>
      </c>
      <c r="J1" s="22" t="s">
        <v>2</v>
      </c>
      <c r="K1" s="32" t="s">
        <v>808</v>
      </c>
      <c r="L1" s="32" t="s">
        <v>793</v>
      </c>
      <c r="M1" s="23"/>
      <c r="N1" s="24"/>
      <c r="O1" s="25" t="s">
        <v>638</v>
      </c>
      <c r="P1" s="26"/>
      <c r="Q1" s="24"/>
      <c r="R1" s="25" t="s">
        <v>639</v>
      </c>
      <c r="S1" s="26"/>
      <c r="T1" s="24"/>
      <c r="U1" s="25" t="s">
        <v>726</v>
      </c>
    </row>
    <row r="2" spans="1:21" ht="18" customHeight="1" x14ac:dyDescent="0.25">
      <c r="A2" s="22">
        <v>1</v>
      </c>
      <c r="B2" s="23" t="s">
        <v>780</v>
      </c>
      <c r="C2" s="23">
        <f>COUNTIF($D$2:$D$11,D2)</f>
        <v>1</v>
      </c>
      <c r="D2">
        <v>13</v>
      </c>
      <c r="E2" s="61">
        <v>1</v>
      </c>
      <c r="F2" s="90" t="str">
        <f t="shared" ref="F2:F11" si="0">VLOOKUP(D2,$A$2:$B$19,2)</f>
        <v>నేను లేని వేళ, నేల నెలంతా, ఎడారి - అని చెట్టు ఎందుకు అన్నదో  వ్రాయండి ?</v>
      </c>
      <c r="G2" s="90"/>
      <c r="H2" s="29">
        <f>COUNTIF($I$2:$I$43,I2)</f>
        <v>1</v>
      </c>
      <c r="I2">
        <v>4</v>
      </c>
      <c r="J2" s="22">
        <v>1</v>
      </c>
      <c r="K2" s="31"/>
      <c r="L2" s="30" t="str">
        <f t="shared" ref="L2:L43" si="1">VLOOKUP(I2,$A$63:$B$196,2)</f>
        <v xml:space="preserve">అర్ధం: సంగమం = </v>
      </c>
      <c r="M2" s="23"/>
      <c r="N2" s="28" t="s">
        <v>628</v>
      </c>
      <c r="O2" s="28" t="str">
        <f>CONCATENATE($O$1, " ",N2, " = ")</f>
        <v xml:space="preserve">అర్ధం: వాహిని  = </v>
      </c>
      <c r="P2" s="26"/>
      <c r="Q2" s="27" t="s">
        <v>686</v>
      </c>
      <c r="R2" s="28" t="str">
        <f>CONCATENATE($R$1, " ",Q2, " X ")</f>
        <v xml:space="preserve">వ్యతిరేక పదం :  అనారోగ్యం X </v>
      </c>
      <c r="S2" s="26"/>
      <c r="T2" s="27" t="s">
        <v>727</v>
      </c>
      <c r="U2" s="28" t="str">
        <f>CONCATENATE($U$1, " ",T2, " = ")</f>
        <v xml:space="preserve">వచనాలు : నది = </v>
      </c>
    </row>
    <row r="3" spans="1:21" ht="18" customHeight="1" x14ac:dyDescent="0.25">
      <c r="A3" s="22">
        <v>2</v>
      </c>
      <c r="B3" s="23" t="s">
        <v>618</v>
      </c>
      <c r="C3" s="23">
        <f t="shared" ref="C3:C11" si="2">COUNTIF($D$2:$D$11,D3)</f>
        <v>1</v>
      </c>
      <c r="D3">
        <v>10</v>
      </c>
      <c r="E3" s="61">
        <v>2</v>
      </c>
      <c r="F3" s="90" t="str">
        <f t="shared" si="0"/>
        <v>ఎలుక విందు కదలో, తరువాత ఏం జరిగిందో ఊహించి వ్రాయండి ?</v>
      </c>
      <c r="G3" s="90"/>
      <c r="H3" s="29">
        <f>COUNTIF($I$2:$I$43,I3)</f>
        <v>1</v>
      </c>
      <c r="I3">
        <v>73</v>
      </c>
      <c r="J3" s="22">
        <v>2</v>
      </c>
      <c r="K3" s="31"/>
      <c r="L3" s="30" t="str">
        <f t="shared" si="1"/>
        <v xml:space="preserve">వ్యతిరేక పదం :  పొడుగు X </v>
      </c>
      <c r="M3" s="23"/>
      <c r="N3" s="28" t="s">
        <v>629</v>
      </c>
      <c r="O3" s="28" t="str">
        <f t="shared" ref="O3:O59" si="3">CONCATENATE($O$1, " ",N3, " = ")</f>
        <v xml:space="preserve">అర్ధం: త్రివేణి = </v>
      </c>
      <c r="P3" s="26"/>
      <c r="Q3" s="27" t="s">
        <v>687</v>
      </c>
      <c r="R3" s="28" t="str">
        <f t="shared" ref="R3:R42" si="4">CONCATENATE($R$1, " ",Q3, " X ")</f>
        <v xml:space="preserve">వ్యతిరేక పదం :  నమ్మకం X </v>
      </c>
      <c r="S3" s="26"/>
      <c r="T3" s="27" t="s">
        <v>728</v>
      </c>
      <c r="U3" s="28" t="str">
        <f t="shared" ref="U3:U36" si="5">CONCATENATE($U$1, " ",T3, " = ")</f>
        <v xml:space="preserve">వచనాలు : దేవాలయం = </v>
      </c>
    </row>
    <row r="4" spans="1:21" ht="18" customHeight="1" x14ac:dyDescent="0.25">
      <c r="A4" s="22">
        <v>3</v>
      </c>
      <c r="B4" s="23" t="s">
        <v>619</v>
      </c>
      <c r="C4" s="23">
        <f t="shared" si="2"/>
        <v>1</v>
      </c>
      <c r="D4">
        <v>11</v>
      </c>
      <c r="E4" s="61">
        <v>3</v>
      </c>
      <c r="F4" s="90" t="str">
        <f t="shared" si="0"/>
        <v>ఎలుక విందు గేయాన్ని మీ సొంత మాటల్లో వ్రాయండి ?</v>
      </c>
      <c r="G4" s="90"/>
      <c r="H4" s="29">
        <f t="shared" ref="H4:H43" si="6">COUNTIF($I$2:$I$43,I4)</f>
        <v>1</v>
      </c>
      <c r="I4">
        <v>123</v>
      </c>
      <c r="J4" s="22">
        <v>3</v>
      </c>
      <c r="K4" s="31"/>
      <c r="L4" s="30" t="str">
        <f t="shared" si="1"/>
        <v xml:space="preserve">వచనాలు : జంతువులూ = </v>
      </c>
      <c r="M4" s="23"/>
      <c r="N4" s="28" t="s">
        <v>630</v>
      </c>
      <c r="O4" s="28" t="str">
        <f t="shared" si="3"/>
        <v xml:space="preserve">అర్ధం: పానవట్టం = </v>
      </c>
      <c r="P4" s="26"/>
      <c r="Q4" s="27" t="s">
        <v>688</v>
      </c>
      <c r="R4" s="28" t="str">
        <f t="shared" si="4"/>
        <v xml:space="preserve">వ్యతిరేక పదం :  చీకటి X </v>
      </c>
      <c r="S4" s="26"/>
      <c r="T4" s="27" t="s">
        <v>729</v>
      </c>
      <c r="U4" s="28" t="str">
        <f t="shared" si="5"/>
        <v xml:space="preserve">వచనాలు : పరిశ్రమ = </v>
      </c>
    </row>
    <row r="5" spans="1:21" ht="18" customHeight="1" x14ac:dyDescent="0.25">
      <c r="A5" s="22">
        <v>4</v>
      </c>
      <c r="B5" s="23" t="s">
        <v>620</v>
      </c>
      <c r="C5" s="23">
        <f t="shared" si="2"/>
        <v>1</v>
      </c>
      <c r="D5">
        <v>6</v>
      </c>
      <c r="E5" s="61">
        <v>4</v>
      </c>
      <c r="F5" s="90" t="str">
        <f t="shared" si="0"/>
        <v>పిన్ కోడ్ అంటే ఏమిటి? పిన్ కోడ్ లోని అంకెలు వేటిని తెలుపుతాయి?</v>
      </c>
      <c r="G5" s="90"/>
      <c r="H5" s="29">
        <f t="shared" si="6"/>
        <v>1</v>
      </c>
      <c r="I5">
        <v>58</v>
      </c>
      <c r="J5" s="22">
        <v>4</v>
      </c>
      <c r="K5" s="31"/>
      <c r="L5" s="30" t="str">
        <f t="shared" si="1"/>
        <v xml:space="preserve">అర్ధం: పొరుగూరు = </v>
      </c>
      <c r="M5" s="23"/>
      <c r="N5" s="28" t="s">
        <v>631</v>
      </c>
      <c r="O5" s="28" t="str">
        <f t="shared" si="3"/>
        <v xml:space="preserve">అర్ధం: సంగమం = </v>
      </c>
      <c r="P5" s="26"/>
      <c r="Q5" s="27" t="s">
        <v>689</v>
      </c>
      <c r="R5" s="28" t="str">
        <f t="shared" si="4"/>
        <v xml:space="preserve">వ్యతిరేక పదం :  ప్రతిష్ట X </v>
      </c>
      <c r="S5" s="26"/>
      <c r="T5" s="27" t="s">
        <v>730</v>
      </c>
      <c r="U5" s="28" t="str">
        <f t="shared" si="5"/>
        <v xml:space="preserve">వచనాలు : రైటే = </v>
      </c>
    </row>
    <row r="6" spans="1:21" ht="18" customHeight="1" x14ac:dyDescent="0.25">
      <c r="A6" s="22">
        <v>5</v>
      </c>
      <c r="B6" s="23" t="s">
        <v>621</v>
      </c>
      <c r="C6" s="23">
        <f t="shared" si="2"/>
        <v>1</v>
      </c>
      <c r="D6">
        <v>14</v>
      </c>
      <c r="E6" s="61">
        <v>5</v>
      </c>
      <c r="F6" s="90" t="str">
        <f t="shared" si="0"/>
        <v>ఎవరు నేను గేయం, దేని గురించి చెబుతున్నది?</v>
      </c>
      <c r="G6" s="90"/>
      <c r="H6" s="29">
        <f t="shared" si="6"/>
        <v>1</v>
      </c>
      <c r="I6">
        <v>91</v>
      </c>
      <c r="J6" s="22">
        <v>5</v>
      </c>
      <c r="K6" s="31"/>
      <c r="L6" s="30" t="str">
        <f t="shared" si="1"/>
        <v xml:space="preserve">వ్యతిరేక పదం :  బతుకు X </v>
      </c>
      <c r="M6" s="23"/>
      <c r="N6" s="28" t="s">
        <v>632</v>
      </c>
      <c r="O6" s="28" t="str">
        <f t="shared" si="3"/>
        <v xml:space="preserve">అర్ధం: ప్రసిద్ధి = </v>
      </c>
      <c r="P6" s="26"/>
      <c r="Q6" s="27" t="s">
        <v>690</v>
      </c>
      <c r="R6" s="28" t="str">
        <f t="shared" si="4"/>
        <v xml:space="preserve">వ్యతిరేక పదం :  విశాలం X </v>
      </c>
      <c r="S6" s="26"/>
      <c r="T6" s="27" t="s">
        <v>731</v>
      </c>
      <c r="U6" s="28" t="str">
        <f t="shared" si="5"/>
        <v xml:space="preserve">వచనాలు : కార్మికుడు = </v>
      </c>
    </row>
    <row r="7" spans="1:21" ht="18" customHeight="1" x14ac:dyDescent="0.25">
      <c r="A7" s="22">
        <v>6</v>
      </c>
      <c r="B7" s="23" t="s">
        <v>781</v>
      </c>
      <c r="C7" s="23">
        <f t="shared" si="2"/>
        <v>1</v>
      </c>
      <c r="D7">
        <v>1</v>
      </c>
      <c r="E7" s="61">
        <v>6</v>
      </c>
      <c r="F7" s="90" t="str">
        <f t="shared" si="0"/>
        <v>నదుల వల్ల కలిగే ప్రయోజనాలు ఏమిటి ?</v>
      </c>
      <c r="G7" s="90"/>
      <c r="H7" s="29">
        <f t="shared" si="6"/>
        <v>1</v>
      </c>
      <c r="I7">
        <v>68</v>
      </c>
      <c r="J7" s="22">
        <v>6</v>
      </c>
      <c r="K7" s="31"/>
      <c r="L7" s="30" t="str">
        <f t="shared" si="1"/>
        <v xml:space="preserve">వ్యతిరేక పదం :  పిన్న X </v>
      </c>
      <c r="M7" s="23"/>
      <c r="N7" s="28" t="s">
        <v>633</v>
      </c>
      <c r="O7" s="28" t="str">
        <f t="shared" si="3"/>
        <v xml:space="preserve">అర్ధం: ఆనకట్ట = </v>
      </c>
      <c r="P7" s="26"/>
      <c r="Q7" s="27" t="s">
        <v>691</v>
      </c>
      <c r="R7" s="28" t="str">
        <f t="shared" si="4"/>
        <v xml:space="preserve">వ్యతిరేక పదం :  పుట్టిన X </v>
      </c>
      <c r="S7" s="26"/>
      <c r="T7" s="27" t="s">
        <v>732</v>
      </c>
      <c r="U7" s="28" t="str">
        <f t="shared" si="5"/>
        <v xml:space="preserve">వచనాలు : కళాకారులు = </v>
      </c>
    </row>
    <row r="8" spans="1:21" ht="18" customHeight="1" x14ac:dyDescent="0.25">
      <c r="A8" s="22">
        <v>7</v>
      </c>
      <c r="B8" s="23" t="s">
        <v>622</v>
      </c>
      <c r="C8" s="23">
        <f t="shared" si="2"/>
        <v>1</v>
      </c>
      <c r="D8">
        <v>15</v>
      </c>
      <c r="E8" s="61">
        <v>7</v>
      </c>
      <c r="F8" s="90" t="str">
        <f t="shared" si="0"/>
        <v>చెట్లను పెంచడం వల్ల కలిగే ఉపయోగాలు వ్రాయండి?</v>
      </c>
      <c r="G8" s="90"/>
      <c r="H8" s="29">
        <f t="shared" si="6"/>
        <v>1</v>
      </c>
      <c r="I8">
        <v>69</v>
      </c>
      <c r="J8" s="22">
        <v>7</v>
      </c>
      <c r="K8" s="31"/>
      <c r="L8" s="30" t="str">
        <f t="shared" si="1"/>
        <v xml:space="preserve">వ్యతిరేక పదం :  ముందు X </v>
      </c>
      <c r="M8" s="23"/>
      <c r="N8" s="28" t="s">
        <v>634</v>
      </c>
      <c r="O8" s="28" t="str">
        <f t="shared" si="3"/>
        <v xml:space="preserve">అర్ధం: ముక్తి = </v>
      </c>
      <c r="P8" s="26"/>
      <c r="Q8" s="27" t="s">
        <v>692</v>
      </c>
      <c r="R8" s="28" t="str">
        <f t="shared" si="4"/>
        <v xml:space="preserve">వ్యతిరేక పదం :  తెల్లగా X </v>
      </c>
      <c r="S8" s="26"/>
      <c r="T8" s="27" t="s">
        <v>733</v>
      </c>
      <c r="U8" s="28" t="str">
        <f t="shared" si="5"/>
        <v xml:space="preserve">వచనాలు : ఎలుక = </v>
      </c>
    </row>
    <row r="9" spans="1:21" ht="18" customHeight="1" x14ac:dyDescent="0.25">
      <c r="A9" s="22">
        <v>8</v>
      </c>
      <c r="B9" s="23" t="s">
        <v>623</v>
      </c>
      <c r="C9" s="23">
        <f t="shared" si="2"/>
        <v>1</v>
      </c>
      <c r="D9">
        <v>8</v>
      </c>
      <c r="E9" s="61">
        <v>8</v>
      </c>
      <c r="F9" s="90" t="str">
        <f t="shared" si="0"/>
        <v>రాములమ్మ గురించి మీ సొంత మాటల్లో వ్రాయండి?</v>
      </c>
      <c r="G9" s="90"/>
      <c r="H9" s="29">
        <f t="shared" si="6"/>
        <v>1</v>
      </c>
      <c r="I9">
        <v>63</v>
      </c>
      <c r="J9" s="22">
        <v>8</v>
      </c>
      <c r="K9" s="31"/>
      <c r="L9" s="30" t="str">
        <f t="shared" si="1"/>
        <v xml:space="preserve">వ్యతిరేక పదం :  విశాలం X </v>
      </c>
      <c r="M9" s="23"/>
      <c r="N9" s="28" t="s">
        <v>635</v>
      </c>
      <c r="O9" s="28" t="str">
        <f t="shared" si="3"/>
        <v xml:space="preserve">అర్ధం: పుష్కరం = </v>
      </c>
      <c r="P9" s="26"/>
      <c r="Q9" s="27" t="s">
        <v>693</v>
      </c>
      <c r="R9" s="28" t="str">
        <f t="shared" si="4"/>
        <v xml:space="preserve">వ్యతిరేక పదం :  ప్రాచీనము X </v>
      </c>
      <c r="S9" s="26"/>
      <c r="T9" s="27" t="s">
        <v>734</v>
      </c>
      <c r="U9" s="28" t="str">
        <f t="shared" si="5"/>
        <v xml:space="preserve">వచనాలు : బొమ్మ = </v>
      </c>
    </row>
    <row r="10" spans="1:21" ht="18" customHeight="1" x14ac:dyDescent="0.25">
      <c r="A10" s="22">
        <v>9</v>
      </c>
      <c r="B10" s="23" t="s">
        <v>624</v>
      </c>
      <c r="C10" s="23">
        <f t="shared" si="2"/>
        <v>1</v>
      </c>
      <c r="D10">
        <v>16</v>
      </c>
      <c r="E10" s="61">
        <v>9</v>
      </c>
      <c r="F10" s="90" t="str">
        <f t="shared" si="0"/>
        <v>పరోపకారం: కథను సొంత మాటల్లో వ్రాయండి?</v>
      </c>
      <c r="G10" s="90"/>
      <c r="H10" s="29">
        <f t="shared" si="6"/>
        <v>1</v>
      </c>
      <c r="I10">
        <v>48</v>
      </c>
      <c r="J10" s="22">
        <v>9</v>
      </c>
      <c r="K10" s="31"/>
      <c r="L10" s="30" t="str">
        <f t="shared" si="1"/>
        <v xml:space="preserve">అర్ధం: పసరు = </v>
      </c>
      <c r="M10" s="23"/>
      <c r="N10" s="28" t="s">
        <v>636</v>
      </c>
      <c r="O10" s="28" t="str">
        <f t="shared" si="3"/>
        <v xml:space="preserve">అర్ధం: మూలార్ధం = </v>
      </c>
      <c r="P10" s="26"/>
      <c r="Q10" s="27" t="s">
        <v>694</v>
      </c>
      <c r="R10" s="28" t="str">
        <f t="shared" si="4"/>
        <v xml:space="preserve">వ్యతిరేక పదం :  తుడా X </v>
      </c>
      <c r="S10" s="26"/>
      <c r="T10" s="27" t="s">
        <v>735</v>
      </c>
      <c r="U10" s="28" t="str">
        <f t="shared" si="5"/>
        <v xml:space="preserve">వచనాలు : మంచాలు = </v>
      </c>
    </row>
    <row r="11" spans="1:21" ht="18" customHeight="1" x14ac:dyDescent="0.25">
      <c r="A11" s="22">
        <v>10</v>
      </c>
      <c r="B11" s="23" t="s">
        <v>782</v>
      </c>
      <c r="C11" s="23">
        <f t="shared" si="2"/>
        <v>1</v>
      </c>
      <c r="D11">
        <v>7</v>
      </c>
      <c r="E11" s="61">
        <v>10</v>
      </c>
      <c r="F11" s="90" t="str">
        <f t="shared" si="0"/>
        <v>ఉత్తరం ఎవరికి వ్రాయవచ్చు, ఎందుకు?</v>
      </c>
      <c r="G11" s="90"/>
      <c r="H11" s="29">
        <f t="shared" si="6"/>
        <v>1</v>
      </c>
      <c r="I11">
        <v>55</v>
      </c>
      <c r="J11" s="22">
        <v>10</v>
      </c>
      <c r="K11" s="31"/>
      <c r="L11" s="30" t="str">
        <f t="shared" si="1"/>
        <v xml:space="preserve">అర్ధం: మురిసింది = </v>
      </c>
      <c r="M11" s="23"/>
      <c r="N11" s="28" t="s">
        <v>637</v>
      </c>
      <c r="O11" s="28" t="str">
        <f t="shared" si="3"/>
        <v xml:space="preserve">అర్ధం: ప్రతీతి = </v>
      </c>
      <c r="P11" s="26"/>
      <c r="Q11" s="27" t="s">
        <v>695</v>
      </c>
      <c r="R11" s="28" t="str">
        <f t="shared" si="4"/>
        <v xml:space="preserve">వ్యతిరేక పదం :  పిన్న X </v>
      </c>
      <c r="S11" s="26"/>
      <c r="T11" s="27" t="s">
        <v>736</v>
      </c>
      <c r="U11" s="28" t="str">
        <f t="shared" si="5"/>
        <v xml:space="preserve">వచనాలు : ఉయ్యాలలు = </v>
      </c>
    </row>
    <row r="12" spans="1:21" ht="18" customHeight="1" x14ac:dyDescent="0.25">
      <c r="A12" s="22">
        <v>11</v>
      </c>
      <c r="B12" s="23" t="s">
        <v>625</v>
      </c>
      <c r="C12" s="23"/>
      <c r="D12" s="21" t="s">
        <v>1134</v>
      </c>
      <c r="E12" s="61"/>
      <c r="F12" s="91" t="str">
        <f>B21</f>
        <v>ఖాళీలను పూరంచింది  (ఒక మార్కు)</v>
      </c>
      <c r="G12" s="91"/>
      <c r="H12" s="29">
        <f t="shared" si="6"/>
        <v>1</v>
      </c>
      <c r="I12">
        <v>37</v>
      </c>
      <c r="J12" s="22">
        <v>11</v>
      </c>
      <c r="K12" s="31"/>
      <c r="L12" s="30" t="str">
        <f t="shared" si="1"/>
        <v xml:space="preserve">అర్ధం: రౌతు = </v>
      </c>
      <c r="M12" s="23"/>
      <c r="N12" s="28" t="s">
        <v>640</v>
      </c>
      <c r="O12" s="28" t="str">
        <f t="shared" si="3"/>
        <v xml:space="preserve">అర్ధం: అలుక  = </v>
      </c>
      <c r="P12" s="26"/>
      <c r="Q12" s="27" t="s">
        <v>696</v>
      </c>
      <c r="R12" s="28" t="str">
        <f t="shared" si="4"/>
        <v xml:space="preserve">వ్యతిరేక పదం :  ముందు X </v>
      </c>
      <c r="S12" s="26"/>
      <c r="T12" s="27" t="s">
        <v>737</v>
      </c>
      <c r="U12" s="28" t="str">
        <f t="shared" si="5"/>
        <v xml:space="preserve">వచనాలు : పిల్లి = </v>
      </c>
    </row>
    <row r="13" spans="1:21" ht="18" customHeight="1" x14ac:dyDescent="0.25">
      <c r="A13" s="22">
        <v>12</v>
      </c>
      <c r="B13" s="23" t="s">
        <v>626</v>
      </c>
      <c r="C13" s="23">
        <f>COUNTIF($D$13:$D$30,D13)</f>
        <v>1</v>
      </c>
      <c r="D13">
        <v>23</v>
      </c>
      <c r="E13" s="61">
        <v>1</v>
      </c>
      <c r="F13" s="30" t="str">
        <f>VLOOKUP(D13,$A$22:$B$44,2)</f>
        <v>చెట్టు క్రింద ___ ఆడుకుంటారు</v>
      </c>
      <c r="G13" s="31"/>
      <c r="H13" s="29">
        <f t="shared" si="6"/>
        <v>1</v>
      </c>
      <c r="I13">
        <v>8</v>
      </c>
      <c r="J13" s="22">
        <v>12</v>
      </c>
      <c r="K13" s="31"/>
      <c r="L13" s="30" t="str">
        <f t="shared" si="1"/>
        <v xml:space="preserve">అర్ధం: పుష్కరం = </v>
      </c>
      <c r="M13" s="23"/>
      <c r="N13" s="28" t="s">
        <v>641</v>
      </c>
      <c r="O13" s="28" t="str">
        <f t="shared" si="3"/>
        <v xml:space="preserve">అర్ధం: కలుగు = </v>
      </c>
      <c r="P13" s="26"/>
      <c r="Q13" s="27" t="s">
        <v>697</v>
      </c>
      <c r="R13" s="28" t="str">
        <f t="shared" si="4"/>
        <v xml:space="preserve">వ్యతిరేక పదం :  క్రొత్త X </v>
      </c>
      <c r="S13" s="26"/>
      <c r="T13" s="27" t="s">
        <v>738</v>
      </c>
      <c r="U13" s="28" t="str">
        <f t="shared" si="5"/>
        <v xml:space="preserve">వచనాలు : గది = </v>
      </c>
    </row>
    <row r="14" spans="1:21" ht="18" customHeight="1" x14ac:dyDescent="0.25">
      <c r="A14" s="22">
        <v>13</v>
      </c>
      <c r="B14" s="23" t="s">
        <v>783</v>
      </c>
      <c r="C14" s="23">
        <f t="shared" ref="C14:C30" si="7">COUNTIF($D$13:$D$30,D14)</f>
        <v>1</v>
      </c>
      <c r="D14">
        <v>21</v>
      </c>
      <c r="E14" s="61">
        <v>2</v>
      </c>
      <c r="F14" s="30" t="str">
        <f t="shared" ref="F14:F30" si="8">VLOOKUP(D14,$A$22:$B$44,2)</f>
        <v>పని లేకుంటే ___ ఉండదు</v>
      </c>
      <c r="G14" s="31"/>
      <c r="H14" s="29">
        <f t="shared" si="6"/>
        <v>1</v>
      </c>
      <c r="I14">
        <v>33</v>
      </c>
      <c r="J14" s="22">
        <v>13</v>
      </c>
      <c r="K14" s="31"/>
      <c r="L14" s="30" t="str">
        <f t="shared" si="1"/>
        <v xml:space="preserve">అర్ధం: కుతూహలము = </v>
      </c>
      <c r="M14" s="23"/>
      <c r="N14" s="28" t="s">
        <v>642</v>
      </c>
      <c r="O14" s="28" t="str">
        <f t="shared" si="3"/>
        <v xml:space="preserve">అర్ధం: రాసులు = </v>
      </c>
      <c r="P14" s="26"/>
      <c r="Q14" s="27" t="s">
        <v>698</v>
      </c>
      <c r="R14" s="28" t="str">
        <f t="shared" si="4"/>
        <v xml:space="preserve">వ్యతిరేక పదం :  ఇవతల X </v>
      </c>
      <c r="S14" s="26"/>
      <c r="T14" s="27" t="s">
        <v>739</v>
      </c>
      <c r="U14" s="28" t="str">
        <f t="shared" si="5"/>
        <v xml:space="preserve">వచనాలు : గుర్రం = </v>
      </c>
    </row>
    <row r="15" spans="1:21" ht="18" customHeight="1" x14ac:dyDescent="0.25">
      <c r="A15" s="22">
        <v>14</v>
      </c>
      <c r="B15" s="23" t="s">
        <v>784</v>
      </c>
      <c r="C15" s="23">
        <f t="shared" si="7"/>
        <v>1</v>
      </c>
      <c r="D15">
        <v>2</v>
      </c>
      <c r="E15" s="61">
        <v>3</v>
      </c>
      <c r="F15" s="30" t="str">
        <f t="shared" si="8"/>
        <v>భద్రాచలం లో రాముని గుడి ని ___ కట్టించాడు</v>
      </c>
      <c r="G15" s="31"/>
      <c r="H15" s="29">
        <f t="shared" si="6"/>
        <v>1</v>
      </c>
      <c r="I15">
        <v>132</v>
      </c>
      <c r="J15" s="22">
        <v>14</v>
      </c>
      <c r="K15" s="31"/>
      <c r="L15" s="30" t="str">
        <f t="shared" si="1"/>
        <v xml:space="preserve">వచనాలు : చెరువు = </v>
      </c>
      <c r="M15" s="23"/>
      <c r="N15" s="28" t="s">
        <v>643</v>
      </c>
      <c r="O15" s="28" t="str">
        <f t="shared" si="3"/>
        <v xml:space="preserve">అర్ధం: కొల్లలు = </v>
      </c>
      <c r="P15" s="26"/>
      <c r="Q15" s="27" t="s">
        <v>699</v>
      </c>
      <c r="R15" s="28" t="str">
        <f t="shared" si="4"/>
        <v xml:space="preserve">వ్యతిరేక పదం :  ఆశ X </v>
      </c>
      <c r="S15" s="26"/>
      <c r="T15" s="27" t="s">
        <v>740</v>
      </c>
      <c r="U15" s="28" t="str">
        <f t="shared" si="5"/>
        <v xml:space="preserve">వచనాలు : సుత్తెలు = </v>
      </c>
    </row>
    <row r="16" spans="1:21" ht="18" customHeight="1" x14ac:dyDescent="0.25">
      <c r="A16" s="22">
        <v>15</v>
      </c>
      <c r="B16" s="23" t="s">
        <v>785</v>
      </c>
      <c r="C16" s="23">
        <f t="shared" si="7"/>
        <v>1</v>
      </c>
      <c r="D16">
        <v>22</v>
      </c>
      <c r="E16" s="61">
        <v>4</v>
      </c>
      <c r="F16" s="30" t="str">
        <f t="shared" si="8"/>
        <v>మానవ జాతి ___ తోలి మెట్టు చెట్టు</v>
      </c>
      <c r="G16" s="31"/>
      <c r="H16" s="29">
        <f t="shared" si="6"/>
        <v>1</v>
      </c>
      <c r="I16">
        <v>9</v>
      </c>
      <c r="J16" s="22">
        <v>15</v>
      </c>
      <c r="K16" s="31"/>
      <c r="L16" s="30" t="str">
        <f t="shared" si="1"/>
        <v xml:space="preserve">అర్ధం: మూలార్ధం = </v>
      </c>
      <c r="M16" s="23"/>
      <c r="N16" s="28" t="s">
        <v>644</v>
      </c>
      <c r="O16" s="28" t="str">
        <f t="shared" si="3"/>
        <v xml:space="preserve">అర్ధం: మురిసింది = </v>
      </c>
      <c r="P16" s="26"/>
      <c r="Q16" s="27" t="s">
        <v>700</v>
      </c>
      <c r="R16" s="28" t="str">
        <f t="shared" si="4"/>
        <v xml:space="preserve">వ్యతిరేక పదం :  పొడుగు X </v>
      </c>
      <c r="S16" s="26"/>
      <c r="T16" s="27" t="s">
        <v>734</v>
      </c>
      <c r="U16" s="28" t="str">
        <f t="shared" si="5"/>
        <v xml:space="preserve">వచనాలు : బొమ్మ = </v>
      </c>
    </row>
    <row r="17" spans="1:21" ht="18" customHeight="1" x14ac:dyDescent="0.25">
      <c r="A17" s="22">
        <v>16</v>
      </c>
      <c r="B17" s="23" t="s">
        <v>786</v>
      </c>
      <c r="C17" s="23">
        <f t="shared" si="7"/>
        <v>1</v>
      </c>
      <c r="D17">
        <v>9</v>
      </c>
      <c r="E17" s="61">
        <v>5</v>
      </c>
      <c r="F17" s="30" t="str">
        <f t="shared" si="8"/>
        <v>తల్లి ఎలుక ___ తో పిల్లి తల మీద కొట్టింది</v>
      </c>
      <c r="G17" s="31"/>
      <c r="H17" s="29">
        <f t="shared" si="6"/>
        <v>1</v>
      </c>
      <c r="I17">
        <v>53</v>
      </c>
      <c r="J17" s="22">
        <v>16</v>
      </c>
      <c r="K17" s="31"/>
      <c r="L17" s="30" t="str">
        <f t="shared" si="1"/>
        <v xml:space="preserve">అర్ధం: కొరత = </v>
      </c>
      <c r="M17" s="23"/>
      <c r="N17" s="28" t="s">
        <v>645</v>
      </c>
      <c r="O17" s="28" t="str">
        <f t="shared" si="3"/>
        <v xml:space="preserve">అర్ధం: గభాలున = </v>
      </c>
      <c r="P17" s="26"/>
      <c r="Q17" s="27" t="s">
        <v>701</v>
      </c>
      <c r="R17" s="28" t="str">
        <f t="shared" si="4"/>
        <v xml:space="preserve">వ్యతిరేక పదం :  మూసే X </v>
      </c>
      <c r="S17" s="26"/>
      <c r="T17" s="27" t="s">
        <v>741</v>
      </c>
      <c r="U17" s="28" t="str">
        <f t="shared" si="5"/>
        <v xml:space="preserve">వచనాలు : నగలు = </v>
      </c>
    </row>
    <row r="18" spans="1:21" ht="18" customHeight="1" x14ac:dyDescent="0.25">
      <c r="A18" s="22">
        <v>17</v>
      </c>
      <c r="B18" s="23" t="s">
        <v>627</v>
      </c>
      <c r="C18" s="23">
        <f t="shared" si="7"/>
        <v>1</v>
      </c>
      <c r="D18">
        <v>13</v>
      </c>
      <c r="E18" s="61">
        <v>6</v>
      </c>
      <c r="F18" s="30" t="str">
        <f t="shared" si="8"/>
        <v>వుత్తరం ___ వ్రాయక పొతే అవతలి వారికి చేరదు</v>
      </c>
      <c r="G18" s="31"/>
      <c r="H18" s="29">
        <f t="shared" si="6"/>
        <v>1</v>
      </c>
      <c r="I18">
        <v>49</v>
      </c>
      <c r="J18" s="22">
        <v>17</v>
      </c>
      <c r="K18" s="31"/>
      <c r="L18" s="30" t="str">
        <f t="shared" si="1"/>
        <v xml:space="preserve">అర్ధం: మనుగడ = </v>
      </c>
      <c r="M18" s="23"/>
      <c r="N18" s="28" t="s">
        <v>646</v>
      </c>
      <c r="O18" s="28" t="str">
        <f t="shared" si="3"/>
        <v xml:space="preserve">అర్ధం: తుదకు = </v>
      </c>
      <c r="P18" s="26"/>
      <c r="Q18" s="27" t="s">
        <v>702</v>
      </c>
      <c r="R18" s="28" t="str">
        <f t="shared" si="4"/>
        <v xml:space="preserve">వ్యతిరేక పదం :  అవసరం X </v>
      </c>
      <c r="S18" s="26"/>
      <c r="T18" s="27" t="s">
        <v>742</v>
      </c>
      <c r="U18" s="28" t="str">
        <f t="shared" si="5"/>
        <v xml:space="preserve">వచనాలు : బండి = </v>
      </c>
    </row>
    <row r="19" spans="1:21" ht="18" customHeight="1" x14ac:dyDescent="0.25">
      <c r="A19" s="22">
        <v>18</v>
      </c>
      <c r="B19" s="23" t="s">
        <v>787</v>
      </c>
      <c r="C19" s="23">
        <f t="shared" si="7"/>
        <v>1</v>
      </c>
      <c r="D19">
        <v>18</v>
      </c>
      <c r="E19" s="61">
        <v>7</v>
      </c>
      <c r="F19" s="30" t="str">
        <f t="shared" si="8"/>
        <v>___ పరిజ్ఞానం వృద్ధి చేయడం వాళ్ళ సమాచారం క్షనాల్లో  అవతలికి పోతుంది</v>
      </c>
      <c r="G19" s="31"/>
      <c r="H19" s="29">
        <f t="shared" si="6"/>
        <v>1</v>
      </c>
      <c r="I19">
        <v>66</v>
      </c>
      <c r="J19" s="22">
        <v>18</v>
      </c>
      <c r="K19" s="31"/>
      <c r="L19" s="30" t="str">
        <f t="shared" si="1"/>
        <v xml:space="preserve">వ్యతిరేక పదం :  ప్రాచీనము X </v>
      </c>
      <c r="M19" s="23"/>
      <c r="N19" s="28" t="s">
        <v>647</v>
      </c>
      <c r="O19" s="28" t="str">
        <f t="shared" si="3"/>
        <v xml:space="preserve">అర్ధం: పొంచి = </v>
      </c>
      <c r="P19" s="26"/>
      <c r="Q19" s="27" t="s">
        <v>703</v>
      </c>
      <c r="R19" s="28" t="str">
        <f t="shared" si="4"/>
        <v xml:space="preserve">వ్యతిరేక పదం :  శుభ్రం X </v>
      </c>
      <c r="S19" s="26"/>
      <c r="T19" s="27" t="s">
        <v>743</v>
      </c>
      <c r="U19" s="28" t="str">
        <f t="shared" si="5"/>
        <v xml:space="preserve">వచనాలు : ఉత్తరం = </v>
      </c>
    </row>
    <row r="20" spans="1:21" ht="18" customHeight="1" x14ac:dyDescent="0.25">
      <c r="B20" s="23"/>
      <c r="C20" s="23">
        <f t="shared" si="7"/>
        <v>1</v>
      </c>
      <c r="D20">
        <v>14</v>
      </c>
      <c r="E20" s="61">
        <v>8</v>
      </c>
      <c r="F20" s="30" t="str">
        <f t="shared" si="8"/>
        <v>___ కాలం లో విద్యుత్ సదుపాయం ఉండేది కాదు</v>
      </c>
      <c r="G20" s="31"/>
      <c r="H20" s="29">
        <f t="shared" si="6"/>
        <v>1</v>
      </c>
      <c r="I20">
        <v>21</v>
      </c>
      <c r="J20" s="22">
        <v>19</v>
      </c>
      <c r="K20" s="31"/>
      <c r="L20" s="30" t="str">
        <f t="shared" si="1"/>
        <v xml:space="preserve">అర్ధం: సింగారించు = </v>
      </c>
      <c r="M20" s="23"/>
      <c r="N20" s="28" t="s">
        <v>648</v>
      </c>
      <c r="O20" s="28" t="str">
        <f t="shared" si="3"/>
        <v xml:space="preserve">అర్ధం: మారుమ్రోగు = </v>
      </c>
      <c r="P20" s="26"/>
      <c r="Q20" s="27" t="s">
        <v>704</v>
      </c>
      <c r="R20" s="28" t="str">
        <f t="shared" si="4"/>
        <v xml:space="preserve">వ్యతిరేక పదం :  ఇష్టం X </v>
      </c>
      <c r="S20" s="26"/>
      <c r="T20" s="27" t="s">
        <v>744</v>
      </c>
      <c r="U20" s="28" t="str">
        <f t="shared" si="5"/>
        <v xml:space="preserve">వచనాలు : పావురం = </v>
      </c>
    </row>
    <row r="21" spans="1:21" ht="18" customHeight="1" x14ac:dyDescent="0.25">
      <c r="A21" s="20"/>
      <c r="B21" s="20" t="s">
        <v>779</v>
      </c>
      <c r="C21" s="23">
        <f t="shared" si="7"/>
        <v>1</v>
      </c>
      <c r="D21">
        <v>11</v>
      </c>
      <c r="E21" s="61">
        <v>9</v>
      </c>
      <c r="F21" s="30" t="str">
        <f t="shared" si="8"/>
        <v>పాప చేతిలో వున్నా బొమ్మను రాములమ్మకు ___ ఇచ్చింది</v>
      </c>
      <c r="G21" s="31"/>
      <c r="H21" s="29">
        <f t="shared" si="6"/>
        <v>1</v>
      </c>
      <c r="I21">
        <v>64</v>
      </c>
      <c r="J21" s="22">
        <v>20</v>
      </c>
      <c r="K21" s="31"/>
      <c r="L21" s="30" t="str">
        <f t="shared" si="1"/>
        <v xml:space="preserve">వ్యతిరేక పదం :  పుట్టిన X </v>
      </c>
      <c r="M21" s="23"/>
      <c r="N21" s="28" t="s">
        <v>649</v>
      </c>
      <c r="O21" s="28" t="str">
        <f t="shared" si="3"/>
        <v xml:space="preserve">అర్ధం: ఎగేనని = </v>
      </c>
      <c r="P21" s="26"/>
      <c r="Q21" s="27" t="s">
        <v>705</v>
      </c>
      <c r="R21" s="28" t="str">
        <f t="shared" si="4"/>
        <v xml:space="preserve">వ్యతిరేక పదం :  నువ్వు X </v>
      </c>
      <c r="S21" s="26"/>
      <c r="T21" s="27" t="s">
        <v>745</v>
      </c>
      <c r="U21" s="28" t="str">
        <f t="shared" si="5"/>
        <v xml:space="preserve">వచనాలు : సాధనం = </v>
      </c>
    </row>
    <row r="22" spans="1:21" ht="18" customHeight="1" x14ac:dyDescent="0.25">
      <c r="A22" s="22">
        <v>1</v>
      </c>
      <c r="B22" s="23" t="s">
        <v>760</v>
      </c>
      <c r="C22" s="23">
        <f t="shared" si="7"/>
        <v>1</v>
      </c>
      <c r="D22">
        <v>7</v>
      </c>
      <c r="E22" s="61">
        <v>10</v>
      </c>
      <c r="F22" s="30" t="str">
        <f t="shared" si="8"/>
        <v>ఎలుక, పిల్లిని ___ కు పిలిచింది</v>
      </c>
      <c r="G22" s="31"/>
      <c r="H22" s="29">
        <f t="shared" si="6"/>
        <v>1</v>
      </c>
      <c r="I22">
        <v>35</v>
      </c>
      <c r="J22" s="22">
        <v>21</v>
      </c>
      <c r="K22" s="31"/>
      <c r="L22" s="30" t="str">
        <f t="shared" si="1"/>
        <v xml:space="preserve">అర్ధం: పోకడ = </v>
      </c>
      <c r="M22" s="23"/>
      <c r="N22" s="28" t="s">
        <v>650</v>
      </c>
      <c r="O22" s="28" t="str">
        <f t="shared" si="3"/>
        <v xml:space="preserve">అర్ధం: సింగారించు = </v>
      </c>
      <c r="P22" s="26"/>
      <c r="Q22" s="27" t="s">
        <v>706</v>
      </c>
      <c r="R22" s="28" t="str">
        <f t="shared" si="4"/>
        <v xml:space="preserve">వ్యతిరేక పదం :  అమ్ము X </v>
      </c>
      <c r="S22" s="26"/>
      <c r="T22" s="27" t="s">
        <v>746</v>
      </c>
      <c r="U22" s="28" t="str">
        <f t="shared" si="5"/>
        <v xml:space="preserve">వచనాలు : వ్యవస్థ = </v>
      </c>
    </row>
    <row r="23" spans="1:21" ht="18" customHeight="1" x14ac:dyDescent="0.25">
      <c r="A23" s="22">
        <v>2</v>
      </c>
      <c r="B23" s="23" t="s">
        <v>761</v>
      </c>
      <c r="C23" s="23">
        <f t="shared" si="7"/>
        <v>1</v>
      </c>
      <c r="D23">
        <v>15</v>
      </c>
      <c r="E23" s="61">
        <v>11</v>
      </c>
      <c r="F23" s="30" t="str">
        <f t="shared" si="8"/>
        <v>పోస్ట్ మ్యాన్ వీధి లో ఉత్తరాలు ___ ముఖ్యమైనది</v>
      </c>
      <c r="G23" s="31"/>
      <c r="H23" s="29">
        <f t="shared" si="6"/>
        <v>1</v>
      </c>
      <c r="I23">
        <v>85</v>
      </c>
      <c r="J23" s="22">
        <v>22</v>
      </c>
      <c r="K23" s="31"/>
      <c r="L23" s="30" t="str">
        <f t="shared" si="1"/>
        <v xml:space="preserve">వ్యతిరేక పదం :  పూర్తి X </v>
      </c>
      <c r="M23" s="23"/>
      <c r="N23" s="28" t="s">
        <v>651</v>
      </c>
      <c r="O23" s="28" t="str">
        <f t="shared" si="3"/>
        <v xml:space="preserve">అర్ధం: ఉరికించు = </v>
      </c>
      <c r="P23" s="26"/>
      <c r="Q23" s="27" t="s">
        <v>707</v>
      </c>
      <c r="R23" s="28" t="str">
        <f t="shared" si="4"/>
        <v xml:space="preserve">వ్యతిరేక పదం :  ఆసక్తి X </v>
      </c>
      <c r="S23" s="26"/>
      <c r="T23" s="27" t="s">
        <v>747</v>
      </c>
      <c r="U23" s="28" t="str">
        <f t="shared" si="5"/>
        <v xml:space="preserve">వచనాలు : ప్రాంతం = </v>
      </c>
    </row>
    <row r="24" spans="1:21" ht="18" customHeight="1" x14ac:dyDescent="0.25">
      <c r="A24" s="22">
        <v>3</v>
      </c>
      <c r="B24" s="23" t="s">
        <v>762</v>
      </c>
      <c r="C24" s="23">
        <f t="shared" si="7"/>
        <v>1</v>
      </c>
      <c r="D24">
        <v>20</v>
      </c>
      <c r="E24" s="61">
        <v>12</v>
      </c>
      <c r="F24" s="30" t="str">
        <f t="shared" si="8"/>
        <v>చెట్టు ఆకులతో ___ మందులు తయారు చేస్తారు</v>
      </c>
      <c r="G24" s="31"/>
      <c r="H24" s="29">
        <f t="shared" si="6"/>
        <v>1</v>
      </c>
      <c r="I24">
        <v>126</v>
      </c>
      <c r="J24" s="22">
        <v>23</v>
      </c>
      <c r="K24" s="31"/>
      <c r="L24" s="30" t="str">
        <f t="shared" si="1"/>
        <v xml:space="preserve">వచనాలు : పూలు = </v>
      </c>
      <c r="M24" s="23"/>
      <c r="N24" s="28" t="s">
        <v>652</v>
      </c>
      <c r="O24" s="28" t="str">
        <f t="shared" si="3"/>
        <v xml:space="preserve">అర్ధం: ముచ్చట్లు = </v>
      </c>
      <c r="P24" s="26"/>
      <c r="Q24" s="27" t="s">
        <v>708</v>
      </c>
      <c r="R24" s="28" t="str">
        <f t="shared" si="4"/>
        <v xml:space="preserve">వ్యతిరేక పదం :  సమర్ధత X </v>
      </c>
      <c r="S24" s="26"/>
      <c r="T24" s="27" t="s">
        <v>748</v>
      </c>
      <c r="U24" s="28" t="str">
        <f t="shared" si="5"/>
        <v xml:space="preserve">వచనాలు : చెట్లు = </v>
      </c>
    </row>
    <row r="25" spans="1:21" ht="18" customHeight="1" x14ac:dyDescent="0.25">
      <c r="A25" s="22">
        <v>4</v>
      </c>
      <c r="B25" s="23" t="s">
        <v>763</v>
      </c>
      <c r="C25" s="23">
        <f t="shared" si="7"/>
        <v>1</v>
      </c>
      <c r="D25">
        <v>19</v>
      </c>
      <c r="E25" s="61">
        <v>13</v>
      </c>
      <c r="F25" s="30" t="str">
        <f t="shared" si="8"/>
        <v>చెట్టు పై ___ నివసిస్తాయి</v>
      </c>
      <c r="G25" s="31"/>
      <c r="H25" s="29">
        <f t="shared" si="6"/>
        <v>1</v>
      </c>
      <c r="I25">
        <v>88</v>
      </c>
      <c r="J25" s="22">
        <v>24</v>
      </c>
      <c r="K25" s="31"/>
      <c r="L25" s="30" t="str">
        <f t="shared" si="1"/>
        <v xml:space="preserve">వ్యతిరేక పదం :  చల్లదనం X </v>
      </c>
      <c r="M25" s="23"/>
      <c r="N25" s="28" t="s">
        <v>653</v>
      </c>
      <c r="O25" s="28" t="str">
        <f t="shared" si="3"/>
        <v xml:space="preserve">అర్ధం: మంకుపట్టు = </v>
      </c>
      <c r="P25" s="26"/>
      <c r="Q25" s="27" t="s">
        <v>709</v>
      </c>
      <c r="R25" s="28" t="str">
        <f t="shared" si="4"/>
        <v xml:space="preserve">వ్యతిరేక పదం :  ప్రియము X </v>
      </c>
      <c r="S25" s="26"/>
      <c r="T25" s="27" t="s">
        <v>749</v>
      </c>
      <c r="U25" s="28" t="str">
        <f t="shared" si="5"/>
        <v xml:space="preserve">వచనాలు : జంతువులూ = </v>
      </c>
    </row>
    <row r="26" spans="1:21" ht="18" customHeight="1" x14ac:dyDescent="0.25">
      <c r="A26" s="22">
        <v>5</v>
      </c>
      <c r="B26" s="23" t="s">
        <v>764</v>
      </c>
      <c r="C26" s="23">
        <f t="shared" si="7"/>
        <v>1</v>
      </c>
      <c r="D26">
        <v>6</v>
      </c>
      <c r="E26" s="61">
        <v>14</v>
      </c>
      <c r="F26" s="30" t="str">
        <f t="shared" si="8"/>
        <v>ఎలుక ___ చాలా పెద్దది గా వున్నది</v>
      </c>
      <c r="G26" s="31"/>
      <c r="H26" s="29">
        <f t="shared" si="6"/>
        <v>1</v>
      </c>
      <c r="I26">
        <v>15</v>
      </c>
      <c r="J26" s="22">
        <v>25</v>
      </c>
      <c r="K26" s="31"/>
      <c r="L26" s="30" t="str">
        <f t="shared" si="1"/>
        <v xml:space="preserve">అర్ధం: మురిసింది = </v>
      </c>
      <c r="M26" s="23"/>
      <c r="N26" s="28" t="s">
        <v>654</v>
      </c>
      <c r="O26" s="28" t="str">
        <f t="shared" si="3"/>
        <v xml:space="preserve">అర్ధం: గగ్గెర = </v>
      </c>
      <c r="P26" s="26"/>
      <c r="Q26" s="27" t="s">
        <v>710</v>
      </c>
      <c r="R26" s="28" t="str">
        <f t="shared" si="4"/>
        <v xml:space="preserve">వ్యతిరేక పదం :  సౌకర్యం X </v>
      </c>
      <c r="S26" s="26"/>
      <c r="T26" s="27" t="s">
        <v>750</v>
      </c>
      <c r="U26" s="28" t="str">
        <f t="shared" si="5"/>
        <v xml:space="preserve">వచనాలు : పక్షులు = </v>
      </c>
    </row>
    <row r="27" spans="1:21" ht="18" customHeight="1" x14ac:dyDescent="0.25">
      <c r="A27" s="22">
        <v>6</v>
      </c>
      <c r="B27" s="23" t="s">
        <v>765</v>
      </c>
      <c r="C27" s="23">
        <f t="shared" si="7"/>
        <v>1</v>
      </c>
      <c r="D27">
        <v>16</v>
      </c>
      <c r="E27" s="61">
        <v>15</v>
      </c>
      <c r="F27" s="30" t="str">
        <f t="shared" si="8"/>
        <v>మనం, డబ్బు ___ చెయ్యాలి అంటే బ్యాంకు లో ఖాతా తెరవాలి</v>
      </c>
      <c r="G27" s="31"/>
      <c r="H27" s="29">
        <f t="shared" si="6"/>
        <v>1</v>
      </c>
      <c r="I27">
        <v>106</v>
      </c>
      <c r="J27" s="22">
        <v>26</v>
      </c>
      <c r="K27" s="31"/>
      <c r="L27" s="30" t="str">
        <f t="shared" si="1"/>
        <v xml:space="preserve">వచనాలు : ఎలుక = </v>
      </c>
      <c r="M27" s="23"/>
      <c r="N27" s="28" t="s">
        <v>655</v>
      </c>
      <c r="O27" s="28" t="str">
        <f t="shared" si="3"/>
        <v xml:space="preserve">అర్ధం: స్వారీ = </v>
      </c>
      <c r="P27" s="26"/>
      <c r="Q27" s="27" t="s">
        <v>711</v>
      </c>
      <c r="R27" s="28" t="str">
        <f t="shared" si="4"/>
        <v xml:space="preserve">వ్యతిరేక పదం :  సమస్య X </v>
      </c>
      <c r="S27" s="26"/>
      <c r="T27" s="27" t="s">
        <v>751</v>
      </c>
      <c r="U27" s="28" t="str">
        <f t="shared" si="5"/>
        <v xml:space="preserve">వచనాలు : పాములు = </v>
      </c>
    </row>
    <row r="28" spans="1:21" ht="18" customHeight="1" x14ac:dyDescent="0.25">
      <c r="A28" s="22">
        <v>7</v>
      </c>
      <c r="B28" s="23" t="s">
        <v>766</v>
      </c>
      <c r="C28" s="23">
        <f t="shared" si="7"/>
        <v>1</v>
      </c>
      <c r="D28">
        <v>3</v>
      </c>
      <c r="E28" s="61">
        <v>16</v>
      </c>
      <c r="F28" s="30" t="str">
        <f t="shared" si="8"/>
        <v>ధర్మపురి చూస్తే ___ ఉండదు</v>
      </c>
      <c r="G28" s="31"/>
      <c r="H28" s="29">
        <f t="shared" si="6"/>
        <v>1</v>
      </c>
      <c r="I28">
        <v>62</v>
      </c>
      <c r="J28" s="22">
        <v>27</v>
      </c>
      <c r="K28" s="31"/>
      <c r="L28" s="30" t="str">
        <f t="shared" si="1"/>
        <v xml:space="preserve">వ్యతిరేక పదం :  ప్రతిష్ట X </v>
      </c>
      <c r="M28" s="23"/>
      <c r="N28" s="28" t="s">
        <v>656</v>
      </c>
      <c r="O28" s="28" t="str">
        <f t="shared" si="3"/>
        <v xml:space="preserve">అర్ధం: ఒప్పుకొను = </v>
      </c>
      <c r="P28" s="26"/>
      <c r="Q28" s="27" t="s">
        <v>712</v>
      </c>
      <c r="R28" s="28" t="str">
        <f t="shared" si="4"/>
        <v xml:space="preserve">వ్యతిరేక పదం :  పూర్తి X </v>
      </c>
      <c r="S28" s="26"/>
      <c r="T28" s="27" t="s">
        <v>752</v>
      </c>
      <c r="U28" s="28" t="str">
        <f t="shared" si="5"/>
        <v xml:space="preserve">వచనాలు : పూలు = </v>
      </c>
    </row>
    <row r="29" spans="1:21" ht="18" customHeight="1" x14ac:dyDescent="0.25">
      <c r="A29" s="22">
        <v>8</v>
      </c>
      <c r="B29" s="23" t="s">
        <v>767</v>
      </c>
      <c r="C29" s="23">
        <f t="shared" si="7"/>
        <v>1</v>
      </c>
      <c r="D29">
        <v>1</v>
      </c>
      <c r="E29" s="61">
        <v>17</v>
      </c>
      <c r="F29" s="30" t="str">
        <f t="shared" si="8"/>
        <v>గోదావరి పేరు మీద వెలిసిన వూరు పేరు ___</v>
      </c>
      <c r="G29" s="31"/>
      <c r="H29" s="29">
        <f t="shared" si="6"/>
        <v>1</v>
      </c>
      <c r="I29">
        <v>101</v>
      </c>
      <c r="J29" s="22">
        <v>28</v>
      </c>
      <c r="K29" s="31"/>
      <c r="L29" s="30" t="str">
        <f t="shared" si="1"/>
        <v xml:space="preserve">వచనాలు : దేవాలయం = </v>
      </c>
      <c r="M29" s="23"/>
      <c r="N29" s="28" t="s">
        <v>657</v>
      </c>
      <c r="O29" s="28" t="str">
        <f t="shared" si="3"/>
        <v xml:space="preserve">అర్ధం: తరుము = </v>
      </c>
      <c r="P29" s="26"/>
      <c r="Q29" s="27" t="s">
        <v>713</v>
      </c>
      <c r="R29" s="28" t="str">
        <f t="shared" si="4"/>
        <v xml:space="preserve">వ్యతిరేక పదం :  మిత్రుడు X </v>
      </c>
      <c r="S29" s="26"/>
      <c r="T29" s="27" t="s">
        <v>753</v>
      </c>
      <c r="U29" s="28" t="str">
        <f t="shared" si="5"/>
        <v xml:space="preserve">వచనాలు : పండ్లు = </v>
      </c>
    </row>
    <row r="30" spans="1:21" ht="18" customHeight="1" x14ac:dyDescent="0.25">
      <c r="A30" s="22">
        <v>9</v>
      </c>
      <c r="B30" s="23" t="s">
        <v>788</v>
      </c>
      <c r="C30" s="23">
        <f t="shared" si="7"/>
        <v>1</v>
      </c>
      <c r="D30">
        <v>10</v>
      </c>
      <c r="E30" s="61">
        <v>18</v>
      </c>
      <c r="F30" s="30" t="str">
        <f t="shared" si="8"/>
        <v>రాములమమ్మా తండ్రి  ___ గా ఉండేవాడు</v>
      </c>
      <c r="G30" s="31"/>
      <c r="H30" s="29">
        <f t="shared" si="6"/>
        <v>1</v>
      </c>
      <c r="I30">
        <v>80</v>
      </c>
      <c r="J30" s="22">
        <v>29</v>
      </c>
      <c r="K30" s="31"/>
      <c r="L30" s="30" t="str">
        <f t="shared" si="1"/>
        <v xml:space="preserve">వ్యతిరేక పదం :  ఆసక్తి X </v>
      </c>
      <c r="M30" s="23"/>
      <c r="N30" s="28" t="s">
        <v>644</v>
      </c>
      <c r="O30" s="28" t="str">
        <f t="shared" si="3"/>
        <v xml:space="preserve">అర్ధం: మురిసింది = </v>
      </c>
      <c r="P30" s="26"/>
      <c r="Q30" s="27" t="s">
        <v>714</v>
      </c>
      <c r="R30" s="28" t="str">
        <f t="shared" si="4"/>
        <v xml:space="preserve">వ్యతిరేక పదం :  తీపి X </v>
      </c>
      <c r="S30" s="26"/>
      <c r="T30" s="27" t="s">
        <v>754</v>
      </c>
      <c r="U30" s="28" t="str">
        <f t="shared" si="5"/>
        <v xml:space="preserve">వచనాలు : కొమ్మ = </v>
      </c>
    </row>
    <row r="31" spans="1:21" ht="18" customHeight="1" x14ac:dyDescent="0.25">
      <c r="A31" s="22">
        <v>10</v>
      </c>
      <c r="B31" s="23" t="s">
        <v>789</v>
      </c>
      <c r="C31" s="23"/>
      <c r="D31" s="21" t="s">
        <v>1135</v>
      </c>
      <c r="E31" s="61"/>
      <c r="F31" s="91" t="str">
        <f>B46</f>
        <v xml:space="preserve">సొంత వాక్యాలలో వ్రయండి (ఒక మార్కు) </v>
      </c>
      <c r="G31" s="91"/>
      <c r="H31" s="29">
        <f t="shared" si="6"/>
        <v>1</v>
      </c>
      <c r="I31">
        <v>112</v>
      </c>
      <c r="J31" s="22">
        <v>30</v>
      </c>
      <c r="K31" s="31"/>
      <c r="L31" s="30" t="str">
        <f t="shared" si="1"/>
        <v xml:space="preserve">వచనాలు : గుర్రం = </v>
      </c>
      <c r="M31" s="23"/>
      <c r="N31" s="28" t="s">
        <v>658</v>
      </c>
      <c r="O31" s="28" t="str">
        <f t="shared" si="3"/>
        <v xml:space="preserve">అర్ధం: మొనతేలు = </v>
      </c>
      <c r="P31" s="26"/>
      <c r="Q31" s="27" t="s">
        <v>715</v>
      </c>
      <c r="R31" s="28" t="str">
        <f t="shared" si="4"/>
        <v xml:space="preserve">వ్యతిరేక పదం :  చల్లదనం X </v>
      </c>
      <c r="S31" s="26"/>
      <c r="T31" s="27" t="s">
        <v>755</v>
      </c>
      <c r="U31" s="28" t="str">
        <f t="shared" si="5"/>
        <v xml:space="preserve">వచనాలు : రాక్షసి = </v>
      </c>
    </row>
    <row r="32" spans="1:21" ht="18" customHeight="1" x14ac:dyDescent="0.25">
      <c r="A32" s="22">
        <v>11</v>
      </c>
      <c r="B32" s="23" t="s">
        <v>768</v>
      </c>
      <c r="C32" s="23">
        <f>COUNTIF($D$32:$D$43,D32)</f>
        <v>1</v>
      </c>
      <c r="D32">
        <v>4</v>
      </c>
      <c r="E32" s="37">
        <v>1</v>
      </c>
      <c r="F32" s="90" t="str">
        <f>VLOOKUP(D32,$A$47:$B$60,2)</f>
        <v xml:space="preserve">తెలుపు - </v>
      </c>
      <c r="G32" s="90"/>
      <c r="H32" s="29">
        <f t="shared" si="6"/>
        <v>1</v>
      </c>
      <c r="I32">
        <v>3</v>
      </c>
      <c r="J32" s="22">
        <v>31</v>
      </c>
      <c r="K32" s="31"/>
      <c r="L32" s="30" t="str">
        <f t="shared" si="1"/>
        <v xml:space="preserve">అర్ధం: పానవట్టం = </v>
      </c>
      <c r="M32" s="23"/>
      <c r="N32" s="28" t="s">
        <v>659</v>
      </c>
      <c r="O32" s="28" t="str">
        <f t="shared" si="3"/>
        <v xml:space="preserve">అర్ధం: బాగోగులు  = </v>
      </c>
      <c r="P32" s="26"/>
      <c r="Q32" s="27" t="s">
        <v>716</v>
      </c>
      <c r="R32" s="28" t="str">
        <f t="shared" si="4"/>
        <v xml:space="preserve">వ్యతిరేక పదం :  ఆనందం X </v>
      </c>
      <c r="S32" s="26"/>
      <c r="T32" s="27" t="s">
        <v>756</v>
      </c>
      <c r="U32" s="28" t="str">
        <f t="shared" si="5"/>
        <v xml:space="preserve">వచనాలు : వూరు = </v>
      </c>
    </row>
    <row r="33" spans="1:21" ht="18" customHeight="1" x14ac:dyDescent="0.25">
      <c r="A33" s="22">
        <v>12</v>
      </c>
      <c r="B33" s="23" t="s">
        <v>790</v>
      </c>
      <c r="C33" s="23">
        <f t="shared" ref="C33:C43" si="9">COUNTIF($D$32:$D$43,D33)</f>
        <v>1</v>
      </c>
      <c r="D33">
        <v>3</v>
      </c>
      <c r="E33" s="37">
        <v>2</v>
      </c>
      <c r="F33" s="90" t="str">
        <f t="shared" ref="F33:F43" si="10">VLOOKUP(D33,$A$47:$B$60,2)</f>
        <v xml:space="preserve">కలుగు - </v>
      </c>
      <c r="G33" s="90"/>
      <c r="H33" s="29">
        <f t="shared" si="6"/>
        <v>1</v>
      </c>
      <c r="I33">
        <v>29</v>
      </c>
      <c r="J33" s="22">
        <v>32</v>
      </c>
      <c r="K33" s="31"/>
      <c r="L33" s="30" t="str">
        <f t="shared" si="1"/>
        <v xml:space="preserve">అర్ధం: మురిసింది = </v>
      </c>
      <c r="M33" s="23"/>
      <c r="N33" s="28" t="s">
        <v>660</v>
      </c>
      <c r="O33" s="28" t="str">
        <f t="shared" si="3"/>
        <v xml:space="preserve">అర్ధం: దూత = </v>
      </c>
      <c r="P33" s="26"/>
      <c r="Q33" s="27" t="s">
        <v>717</v>
      </c>
      <c r="R33" s="28" t="str">
        <f t="shared" si="4"/>
        <v xml:space="preserve">వ్యతిరేక పదం :  ప్రేమ X </v>
      </c>
      <c r="S33" s="26"/>
      <c r="T33" s="27" t="s">
        <v>757</v>
      </c>
      <c r="U33" s="28" t="str">
        <f t="shared" si="5"/>
        <v xml:space="preserve">వచనాలు : కొండా = </v>
      </c>
    </row>
    <row r="34" spans="1:21" ht="18" customHeight="1" x14ac:dyDescent="0.25">
      <c r="A34" s="22">
        <v>13</v>
      </c>
      <c r="B34" s="23" t="s">
        <v>791</v>
      </c>
      <c r="C34" s="23">
        <f t="shared" si="9"/>
        <v>1</v>
      </c>
      <c r="D34">
        <v>10</v>
      </c>
      <c r="E34" s="37">
        <v>3</v>
      </c>
      <c r="F34" s="90" t="str">
        <f t="shared" si="10"/>
        <v xml:space="preserve">తల లో నాలుక - </v>
      </c>
      <c r="G34" s="90"/>
      <c r="H34" s="29">
        <f t="shared" si="6"/>
        <v>1</v>
      </c>
      <c r="I34">
        <v>10</v>
      </c>
      <c r="J34" s="22">
        <v>33</v>
      </c>
      <c r="K34" s="31"/>
      <c r="L34" s="30" t="str">
        <f t="shared" si="1"/>
        <v xml:space="preserve">అర్ధం: ప్రతీతి = </v>
      </c>
      <c r="M34" s="23"/>
      <c r="N34" s="28" t="s">
        <v>661</v>
      </c>
      <c r="O34" s="28" t="str">
        <f t="shared" si="3"/>
        <v xml:space="preserve">అర్ధం: కుతూహలము = </v>
      </c>
      <c r="P34" s="26"/>
      <c r="Q34" s="27" t="s">
        <v>718</v>
      </c>
      <c r="R34" s="28" t="str">
        <f t="shared" si="4"/>
        <v xml:space="preserve">వ్యతిరేక పదం :  బతుకు X </v>
      </c>
      <c r="S34" s="26"/>
      <c r="T34" s="27" t="s">
        <v>758</v>
      </c>
      <c r="U34" s="28" t="str">
        <f t="shared" si="5"/>
        <v xml:space="preserve">వచనాలు : చెరువు = </v>
      </c>
    </row>
    <row r="35" spans="1:21" ht="18" customHeight="1" x14ac:dyDescent="0.25">
      <c r="A35" s="22">
        <v>14</v>
      </c>
      <c r="B35" s="23" t="s">
        <v>769</v>
      </c>
      <c r="C35" s="23">
        <f t="shared" si="9"/>
        <v>1</v>
      </c>
      <c r="D35">
        <v>6</v>
      </c>
      <c r="E35" s="37">
        <v>4</v>
      </c>
      <c r="F35" s="90" t="str">
        <f t="shared" si="10"/>
        <v xml:space="preserve">కిటికీ - </v>
      </c>
      <c r="G35" s="90"/>
      <c r="H35" s="29">
        <f t="shared" si="6"/>
        <v>1</v>
      </c>
      <c r="I35">
        <v>45</v>
      </c>
      <c r="J35" s="22">
        <v>34</v>
      </c>
      <c r="K35" s="31"/>
      <c r="L35" s="30" t="str">
        <f t="shared" si="1"/>
        <v xml:space="preserve">అర్ధం: నేస్తాలు = </v>
      </c>
      <c r="M35" s="23"/>
      <c r="N35" s="28" t="s">
        <v>662</v>
      </c>
      <c r="O35" s="28" t="str">
        <f t="shared" si="3"/>
        <v xml:space="preserve">అర్ధం: విభజించు = </v>
      </c>
      <c r="P35" s="26"/>
      <c r="Q35" s="27" t="s">
        <v>719</v>
      </c>
      <c r="R35" s="28" t="str">
        <f t="shared" si="4"/>
        <v xml:space="preserve">వ్యతిరేక పదం :  భయం X </v>
      </c>
      <c r="S35" s="26"/>
      <c r="T35" s="27" t="s">
        <v>683</v>
      </c>
      <c r="U35" s="28" t="str">
        <f t="shared" si="5"/>
        <v xml:space="preserve">వచనాలు : జలపాతం = </v>
      </c>
    </row>
    <row r="36" spans="1:21" ht="18" customHeight="1" x14ac:dyDescent="0.25">
      <c r="A36" s="22">
        <v>15</v>
      </c>
      <c r="B36" s="23" t="s">
        <v>770</v>
      </c>
      <c r="C36" s="23">
        <f t="shared" si="9"/>
        <v>1</v>
      </c>
      <c r="D36">
        <v>5</v>
      </c>
      <c r="E36" s="37">
        <v>5</v>
      </c>
      <c r="F36" s="90" t="str">
        <f t="shared" si="10"/>
        <v xml:space="preserve">చిలుకొయ్య - </v>
      </c>
      <c r="G36" s="90"/>
      <c r="H36" s="29">
        <f t="shared" si="6"/>
        <v>1</v>
      </c>
      <c r="I36">
        <v>18</v>
      </c>
      <c r="J36" s="22">
        <v>35</v>
      </c>
      <c r="K36" s="31"/>
      <c r="L36" s="30" t="str">
        <f t="shared" si="1"/>
        <v xml:space="preserve">అర్ధం: పొంచి = </v>
      </c>
      <c r="M36" s="23"/>
      <c r="N36" s="28" t="s">
        <v>663</v>
      </c>
      <c r="O36" s="28" t="str">
        <f t="shared" si="3"/>
        <v xml:space="preserve">అర్ధం: పోకడ = </v>
      </c>
      <c r="P36" s="26"/>
      <c r="Q36" s="27" t="s">
        <v>720</v>
      </c>
      <c r="R36" s="28" t="str">
        <f t="shared" si="4"/>
        <v xml:space="preserve">వ్యతిరేక పదం :  దీవించు X </v>
      </c>
      <c r="S36" s="26"/>
      <c r="T36" s="27" t="s">
        <v>759</v>
      </c>
      <c r="U36" s="28" t="str">
        <f t="shared" si="5"/>
        <v xml:space="preserve">వచనాలు : స్నేహితులు = </v>
      </c>
    </row>
    <row r="37" spans="1:21" ht="18" customHeight="1" x14ac:dyDescent="0.25">
      <c r="A37" s="22">
        <v>16</v>
      </c>
      <c r="B37" s="23" t="s">
        <v>771</v>
      </c>
      <c r="C37" s="23">
        <f t="shared" si="9"/>
        <v>1</v>
      </c>
      <c r="D37">
        <v>9</v>
      </c>
      <c r="E37" s="37">
        <v>6</v>
      </c>
      <c r="F37" s="90" t="str">
        <f t="shared" si="10"/>
        <v xml:space="preserve">కాగితం - </v>
      </c>
      <c r="G37" s="90"/>
      <c r="H37" s="29">
        <f t="shared" si="6"/>
        <v>1</v>
      </c>
      <c r="I37">
        <v>1</v>
      </c>
      <c r="J37" s="22">
        <v>36</v>
      </c>
      <c r="K37" s="31"/>
      <c r="L37" s="30" t="str">
        <f t="shared" si="1"/>
        <v xml:space="preserve">అర్ధం: వాహిని  = </v>
      </c>
      <c r="M37" s="23"/>
      <c r="N37" s="28" t="s">
        <v>664</v>
      </c>
      <c r="O37" s="28" t="str">
        <f t="shared" si="3"/>
        <v xml:space="preserve">అర్ధం: సంచమము  = </v>
      </c>
      <c r="P37" s="26"/>
      <c r="Q37" s="27" t="s">
        <v>721</v>
      </c>
      <c r="R37" s="28" t="str">
        <f t="shared" si="4"/>
        <v xml:space="preserve">వ్యతిరేక పదం :  కష్టం X </v>
      </c>
      <c r="S37" s="26"/>
      <c r="U37" s="28"/>
    </row>
    <row r="38" spans="1:21" ht="18" customHeight="1" x14ac:dyDescent="0.25">
      <c r="A38" s="22">
        <v>17</v>
      </c>
      <c r="B38" s="23" t="s">
        <v>792</v>
      </c>
      <c r="C38" s="23">
        <f t="shared" si="9"/>
        <v>1</v>
      </c>
      <c r="D38">
        <v>2</v>
      </c>
      <c r="E38" s="37">
        <v>7</v>
      </c>
      <c r="F38" s="90" t="str">
        <f t="shared" si="10"/>
        <v xml:space="preserve">పెరుగు - </v>
      </c>
      <c r="G38" s="90"/>
      <c r="H38" s="29">
        <f t="shared" si="6"/>
        <v>1</v>
      </c>
      <c r="I38">
        <v>72</v>
      </c>
      <c r="J38" s="22">
        <v>37</v>
      </c>
      <c r="K38" s="31"/>
      <c r="L38" s="30" t="str">
        <f t="shared" si="1"/>
        <v xml:space="preserve">వ్యతిరేక పదం :  ఆశ X </v>
      </c>
      <c r="M38" s="23"/>
      <c r="N38" s="28" t="s">
        <v>665</v>
      </c>
      <c r="O38" s="28" t="str">
        <f t="shared" si="3"/>
        <v xml:space="preserve">అర్ధం: రౌతు = </v>
      </c>
      <c r="P38" s="26"/>
      <c r="Q38" s="27" t="s">
        <v>722</v>
      </c>
      <c r="R38" s="28" t="str">
        <f t="shared" si="4"/>
        <v xml:space="preserve">వ్యతిరేక పదం :  మేలు X </v>
      </c>
      <c r="S38" s="26"/>
      <c r="U38" s="28"/>
    </row>
    <row r="39" spans="1:21" ht="18" customHeight="1" x14ac:dyDescent="0.25">
      <c r="A39" s="22">
        <v>18</v>
      </c>
      <c r="B39" s="23" t="s">
        <v>772</v>
      </c>
      <c r="C39" s="23">
        <f t="shared" si="9"/>
        <v>1</v>
      </c>
      <c r="D39">
        <v>7</v>
      </c>
      <c r="E39" s="37">
        <v>8</v>
      </c>
      <c r="F39" s="90" t="str">
        <f t="shared" si="10"/>
        <v xml:space="preserve">పిల్లనగ్రోవి - </v>
      </c>
      <c r="G39" s="90"/>
      <c r="H39" s="29">
        <f t="shared" si="6"/>
        <v>1</v>
      </c>
      <c r="I39">
        <v>89</v>
      </c>
      <c r="J39" s="22">
        <v>38</v>
      </c>
      <c r="K39" s="31"/>
      <c r="L39" s="30" t="str">
        <f t="shared" si="1"/>
        <v xml:space="preserve">వ్యతిరేక పదం :  ఆనందం X </v>
      </c>
      <c r="M39" s="23"/>
      <c r="N39" s="28" t="s">
        <v>666</v>
      </c>
      <c r="O39" s="28" t="str">
        <f t="shared" si="3"/>
        <v xml:space="preserve">అర్ధం: ధారాళముగా = </v>
      </c>
      <c r="P39" s="26"/>
      <c r="Q39" s="27" t="s">
        <v>723</v>
      </c>
      <c r="R39" s="28" t="str">
        <f t="shared" si="4"/>
        <v xml:space="preserve">వ్యతిరేక పదం :  తొందర X </v>
      </c>
      <c r="S39" s="26"/>
      <c r="U39" s="28"/>
    </row>
    <row r="40" spans="1:21" ht="18" customHeight="1" x14ac:dyDescent="0.25">
      <c r="A40" s="22">
        <v>19</v>
      </c>
      <c r="B40" s="23" t="s">
        <v>773</v>
      </c>
      <c r="C40" s="23">
        <f t="shared" si="9"/>
        <v>1</v>
      </c>
      <c r="D40">
        <v>13</v>
      </c>
      <c r="E40" s="37">
        <v>9</v>
      </c>
      <c r="F40" s="90" t="str">
        <f t="shared" si="10"/>
        <v xml:space="preserve">జలపాతం - </v>
      </c>
      <c r="G40" s="90"/>
      <c r="H40" s="29">
        <f t="shared" si="6"/>
        <v>1</v>
      </c>
      <c r="I40">
        <v>111</v>
      </c>
      <c r="J40" s="22">
        <v>39</v>
      </c>
      <c r="K40" s="31"/>
      <c r="L40" s="30" t="str">
        <f t="shared" si="1"/>
        <v xml:space="preserve">వచనాలు : గది = </v>
      </c>
      <c r="M40" s="23"/>
      <c r="N40" s="28" t="s">
        <v>667</v>
      </c>
      <c r="O40" s="28" t="str">
        <f t="shared" si="3"/>
        <v xml:space="preserve">అర్ధం: పదిలం = </v>
      </c>
      <c r="P40" s="26"/>
      <c r="Q40" s="27" t="s">
        <v>724</v>
      </c>
      <c r="R40" s="28" t="str">
        <f t="shared" si="4"/>
        <v xml:space="preserve">వ్యతిరేక పదం :  సంతోషం X </v>
      </c>
      <c r="S40" s="26"/>
      <c r="U40" s="28"/>
    </row>
    <row r="41" spans="1:21" ht="18" customHeight="1" x14ac:dyDescent="0.25">
      <c r="A41" s="22">
        <v>20</v>
      </c>
      <c r="B41" s="23" t="s">
        <v>774</v>
      </c>
      <c r="C41" s="23">
        <f t="shared" si="9"/>
        <v>1</v>
      </c>
      <c r="D41">
        <v>11</v>
      </c>
      <c r="E41" s="37">
        <v>10</v>
      </c>
      <c r="F41" s="90" t="str">
        <f t="shared" si="10"/>
        <v xml:space="preserve">తల నిమరడం - </v>
      </c>
      <c r="G41" s="90"/>
      <c r="H41" s="29">
        <f t="shared" si="6"/>
        <v>1</v>
      </c>
      <c r="I41">
        <v>11</v>
      </c>
      <c r="J41" s="22">
        <v>40</v>
      </c>
      <c r="K41" s="31"/>
      <c r="L41" s="30" t="str">
        <f t="shared" si="1"/>
        <v xml:space="preserve">అర్ధం: అలుక  = </v>
      </c>
      <c r="M41" s="23"/>
      <c r="N41" s="28" t="s">
        <v>668</v>
      </c>
      <c r="O41" s="28" t="str">
        <f t="shared" si="3"/>
        <v xml:space="preserve">అర్ధం: బట్వాడా = </v>
      </c>
      <c r="P41" s="26"/>
      <c r="Q41" s="27" t="s">
        <v>725</v>
      </c>
      <c r="R41" s="28" t="str">
        <f t="shared" si="4"/>
        <v xml:space="preserve">వ్యతిరేక పదం :  లాభం X </v>
      </c>
      <c r="S41" s="26"/>
      <c r="U41" s="28"/>
    </row>
    <row r="42" spans="1:21" ht="18" customHeight="1" x14ac:dyDescent="0.25">
      <c r="A42" s="22">
        <v>21</v>
      </c>
      <c r="B42" s="23" t="s">
        <v>775</v>
      </c>
      <c r="C42" s="23">
        <f t="shared" si="9"/>
        <v>1</v>
      </c>
      <c r="D42">
        <v>8</v>
      </c>
      <c r="E42" s="37">
        <v>11</v>
      </c>
      <c r="F42" s="90" t="str">
        <f t="shared" si="10"/>
        <v xml:space="preserve">కరొమ్ బోర్డు - </v>
      </c>
      <c r="G42" s="90"/>
      <c r="H42" s="29">
        <f t="shared" si="6"/>
        <v>1</v>
      </c>
      <c r="I42">
        <v>26</v>
      </c>
      <c r="J42" s="22">
        <v>41</v>
      </c>
      <c r="K42" s="31"/>
      <c r="L42" s="30" t="str">
        <f t="shared" si="1"/>
        <v xml:space="preserve">అర్ధం: స్వారీ = </v>
      </c>
      <c r="N42" s="28" t="s">
        <v>669</v>
      </c>
      <c r="O42" s="28" t="str">
        <f t="shared" si="3"/>
        <v xml:space="preserve">అర్ధం: దరఖాస్తు = </v>
      </c>
      <c r="P42" s="26"/>
      <c r="Q42" s="27" t="s">
        <v>702</v>
      </c>
      <c r="R42" s="28" t="str">
        <f t="shared" si="4"/>
        <v xml:space="preserve">వ్యతిరేక పదం :  అవసరం X </v>
      </c>
      <c r="S42" s="26"/>
      <c r="U42" s="28"/>
    </row>
    <row r="43" spans="1:21" ht="18" customHeight="1" x14ac:dyDescent="0.25">
      <c r="A43" s="22">
        <v>22</v>
      </c>
      <c r="B43" s="23" t="s">
        <v>776</v>
      </c>
      <c r="C43" s="23">
        <f t="shared" si="9"/>
        <v>1</v>
      </c>
      <c r="D43">
        <v>12</v>
      </c>
      <c r="E43" s="37">
        <v>12</v>
      </c>
      <c r="F43" s="90" t="str">
        <f t="shared" si="10"/>
        <v xml:space="preserve">పరోపకారం - </v>
      </c>
      <c r="G43" s="90"/>
      <c r="H43" s="29">
        <f t="shared" si="6"/>
        <v>1</v>
      </c>
      <c r="I43">
        <v>61</v>
      </c>
      <c r="J43" s="22">
        <v>42</v>
      </c>
      <c r="K43" s="31"/>
      <c r="L43" s="30" t="str">
        <f t="shared" si="1"/>
        <v xml:space="preserve">వ్యతిరేక పదం :  చీకటి X </v>
      </c>
      <c r="N43" s="28" t="s">
        <v>670</v>
      </c>
      <c r="O43" s="28" t="str">
        <f t="shared" si="3"/>
        <v xml:space="preserve">అర్ధం: అవని = </v>
      </c>
      <c r="P43" s="26"/>
      <c r="S43" s="26"/>
    </row>
    <row r="44" spans="1:21" ht="18" customHeight="1" x14ac:dyDescent="0.2">
      <c r="A44" s="22">
        <v>23</v>
      </c>
      <c r="B44" s="23" t="s">
        <v>777</v>
      </c>
      <c r="C44" s="23"/>
      <c r="N44" s="28" t="s">
        <v>671</v>
      </c>
      <c r="O44" s="28" t="str">
        <f t="shared" si="3"/>
        <v xml:space="preserve">అర్ధం: పరిమళం = </v>
      </c>
      <c r="P44" s="26"/>
      <c r="S44" s="26"/>
    </row>
    <row r="45" spans="1:21" ht="18" customHeight="1" x14ac:dyDescent="0.2">
      <c r="C45" s="23"/>
      <c r="N45" s="28" t="s">
        <v>672</v>
      </c>
      <c r="O45" s="28" t="str">
        <f t="shared" si="3"/>
        <v xml:space="preserve">అర్ధం: జీవులు = </v>
      </c>
      <c r="P45" s="26"/>
      <c r="S45" s="26"/>
    </row>
    <row r="46" spans="1:21" ht="18" customHeight="1" x14ac:dyDescent="0.2">
      <c r="B46" s="20" t="s">
        <v>778</v>
      </c>
      <c r="C46" s="23"/>
      <c r="N46" s="28" t="s">
        <v>673</v>
      </c>
      <c r="O46" s="28" t="str">
        <f t="shared" si="3"/>
        <v xml:space="preserve">అర్ధం: నేస్తాలు = </v>
      </c>
      <c r="P46" s="26"/>
      <c r="S46" s="26"/>
    </row>
    <row r="47" spans="1:21" ht="18" customHeight="1" x14ac:dyDescent="0.2">
      <c r="A47" s="22">
        <v>1</v>
      </c>
      <c r="B47" s="23" t="s">
        <v>794</v>
      </c>
      <c r="C47" s="23"/>
      <c r="H47" s="29" t="s">
        <v>283</v>
      </c>
      <c r="I47" s="22">
        <f>MIN(I2:I41)</f>
        <v>1</v>
      </c>
      <c r="N47" s="28" t="s">
        <v>674</v>
      </c>
      <c r="O47" s="28" t="str">
        <f t="shared" si="3"/>
        <v xml:space="preserve">అర్ధం: పరవశించు = </v>
      </c>
      <c r="P47" s="26"/>
      <c r="S47" s="26"/>
    </row>
    <row r="48" spans="1:21" ht="18" customHeight="1" x14ac:dyDescent="0.2">
      <c r="A48" s="22">
        <v>2</v>
      </c>
      <c r="B48" s="23" t="s">
        <v>795</v>
      </c>
      <c r="C48" s="23"/>
      <c r="H48" s="29" t="s">
        <v>284</v>
      </c>
      <c r="I48" s="29">
        <f>MAX(I2:I41)</f>
        <v>132</v>
      </c>
      <c r="N48" s="28" t="s">
        <v>675</v>
      </c>
      <c r="O48" s="28" t="str">
        <f t="shared" si="3"/>
        <v xml:space="preserve">అర్ధం: వ్యాధులు = </v>
      </c>
      <c r="P48" s="26"/>
      <c r="S48" s="26"/>
    </row>
    <row r="49" spans="1:19" s="22" customFormat="1" ht="18" customHeight="1" x14ac:dyDescent="0.2">
      <c r="A49" s="22">
        <v>3</v>
      </c>
      <c r="B49" s="23" t="s">
        <v>796</v>
      </c>
      <c r="C49" s="23"/>
      <c r="F49" s="28"/>
      <c r="G49" s="28"/>
      <c r="H49" s="29"/>
      <c r="I49" s="27"/>
      <c r="J49" s="27"/>
      <c r="K49" s="27"/>
      <c r="L49" s="27"/>
      <c r="M49" s="27"/>
      <c r="N49" s="28" t="s">
        <v>676</v>
      </c>
      <c r="O49" s="28" t="str">
        <f t="shared" si="3"/>
        <v xml:space="preserve">అర్ధం: పసరు = </v>
      </c>
      <c r="P49" s="26"/>
      <c r="Q49" s="27"/>
      <c r="R49" s="27"/>
      <c r="S49" s="26"/>
    </row>
    <row r="50" spans="1:19" s="22" customFormat="1" ht="18" customHeight="1" x14ac:dyDescent="0.2">
      <c r="A50" s="22">
        <v>4</v>
      </c>
      <c r="B50" s="23" t="s">
        <v>797</v>
      </c>
      <c r="C50" s="23"/>
      <c r="F50" s="28"/>
      <c r="G50" s="28"/>
      <c r="H50" s="29"/>
      <c r="I50" s="27"/>
      <c r="J50" s="27"/>
      <c r="K50" s="27"/>
      <c r="L50" s="27"/>
      <c r="M50" s="27"/>
      <c r="N50" s="28" t="s">
        <v>677</v>
      </c>
      <c r="O50" s="28" t="str">
        <f t="shared" si="3"/>
        <v xml:space="preserve">అర్ధం: మనుగడ = </v>
      </c>
      <c r="P50" s="26"/>
      <c r="Q50" s="27"/>
      <c r="R50" s="27"/>
      <c r="S50" s="26"/>
    </row>
    <row r="51" spans="1:19" ht="18" customHeight="1" x14ac:dyDescent="0.2">
      <c r="A51" s="22">
        <v>5</v>
      </c>
      <c r="B51" s="23" t="s">
        <v>798</v>
      </c>
      <c r="N51" s="28" t="s">
        <v>678</v>
      </c>
      <c r="O51" s="28" t="str">
        <f t="shared" si="3"/>
        <v xml:space="preserve">అర్ధం: సహాయం = </v>
      </c>
      <c r="P51" s="26"/>
      <c r="S51" s="26"/>
    </row>
    <row r="52" spans="1:19" s="22" customFormat="1" ht="18" customHeight="1" x14ac:dyDescent="0.2">
      <c r="A52" s="22">
        <v>6</v>
      </c>
      <c r="B52" s="23" t="s">
        <v>799</v>
      </c>
      <c r="C52" s="28"/>
      <c r="F52" s="28"/>
      <c r="G52" s="28"/>
      <c r="H52" s="29"/>
      <c r="I52" s="27"/>
      <c r="J52" s="27"/>
      <c r="K52" s="27"/>
      <c r="L52" s="27"/>
      <c r="M52" s="27"/>
      <c r="N52" s="28" t="s">
        <v>679</v>
      </c>
      <c r="O52" s="28" t="str">
        <f t="shared" si="3"/>
        <v xml:space="preserve">అర్ధం: తలలోనాలుక = </v>
      </c>
      <c r="P52" s="26"/>
      <c r="Q52" s="27"/>
      <c r="R52" s="27"/>
      <c r="S52" s="26"/>
    </row>
    <row r="53" spans="1:19" s="22" customFormat="1" ht="18" customHeight="1" x14ac:dyDescent="0.2">
      <c r="A53" s="22">
        <v>7</v>
      </c>
      <c r="B53" s="23" t="s">
        <v>800</v>
      </c>
      <c r="C53" s="28"/>
      <c r="F53" s="28"/>
      <c r="G53" s="28"/>
      <c r="H53" s="29"/>
      <c r="I53" s="27"/>
      <c r="J53" s="27"/>
      <c r="K53" s="27"/>
      <c r="L53" s="27"/>
      <c r="M53" s="27"/>
      <c r="N53" s="28" t="s">
        <v>680</v>
      </c>
      <c r="O53" s="28" t="str">
        <f t="shared" si="3"/>
        <v xml:space="preserve">అర్ధం: పరామారం = </v>
      </c>
      <c r="P53" s="26"/>
      <c r="Q53" s="27"/>
      <c r="R53" s="27"/>
      <c r="S53" s="26"/>
    </row>
    <row r="54" spans="1:19" s="22" customFormat="1" ht="18" customHeight="1" x14ac:dyDescent="0.2">
      <c r="A54" s="22">
        <v>8</v>
      </c>
      <c r="B54" s="23" t="s">
        <v>801</v>
      </c>
      <c r="C54" s="28"/>
      <c r="F54" s="28"/>
      <c r="G54" s="28"/>
      <c r="H54" s="29"/>
      <c r="I54" s="27"/>
      <c r="J54" s="27"/>
      <c r="K54" s="27"/>
      <c r="L54" s="27"/>
      <c r="M54" s="27"/>
      <c r="N54" s="28" t="s">
        <v>681</v>
      </c>
      <c r="O54" s="28" t="str">
        <f t="shared" si="3"/>
        <v xml:space="preserve">అర్ధం: కొరత = </v>
      </c>
      <c r="P54" s="26"/>
      <c r="Q54" s="27"/>
      <c r="R54" s="27"/>
      <c r="S54" s="26"/>
    </row>
    <row r="55" spans="1:19" s="22" customFormat="1" ht="18" customHeight="1" x14ac:dyDescent="0.2">
      <c r="A55" s="22">
        <v>9</v>
      </c>
      <c r="B55" s="23" t="s">
        <v>802</v>
      </c>
      <c r="C55" s="28"/>
      <c r="F55" s="28"/>
      <c r="G55" s="28"/>
      <c r="H55" s="29"/>
      <c r="I55" s="27"/>
      <c r="J55" s="27"/>
      <c r="K55" s="27"/>
      <c r="L55" s="27"/>
      <c r="M55" s="27"/>
      <c r="N55" s="28" t="s">
        <v>682</v>
      </c>
      <c r="O55" s="28" t="str">
        <f t="shared" si="3"/>
        <v xml:space="preserve">అర్ధం: దుంకుతుంది = </v>
      </c>
      <c r="P55" s="26"/>
      <c r="Q55" s="27"/>
      <c r="R55" s="27"/>
      <c r="S55" s="26"/>
    </row>
    <row r="56" spans="1:19" s="22" customFormat="1" ht="18" customHeight="1" x14ac:dyDescent="0.2">
      <c r="A56" s="22">
        <v>10</v>
      </c>
      <c r="B56" s="23" t="s">
        <v>803</v>
      </c>
      <c r="C56" s="28"/>
      <c r="F56" s="28"/>
      <c r="G56" s="28"/>
      <c r="H56" s="29"/>
      <c r="I56" s="27"/>
      <c r="J56" s="27"/>
      <c r="K56" s="27"/>
      <c r="L56" s="27"/>
      <c r="M56" s="27"/>
      <c r="N56" s="28" t="s">
        <v>644</v>
      </c>
      <c r="O56" s="28" t="str">
        <f t="shared" si="3"/>
        <v xml:space="preserve">అర్ధం: మురిసింది = </v>
      </c>
      <c r="P56" s="26"/>
      <c r="Q56" s="27"/>
      <c r="R56" s="27"/>
      <c r="S56" s="26"/>
    </row>
    <row r="57" spans="1:19" s="22" customFormat="1" ht="18" customHeight="1" x14ac:dyDescent="0.2">
      <c r="A57" s="22">
        <v>11</v>
      </c>
      <c r="B57" s="23" t="s">
        <v>804</v>
      </c>
      <c r="C57" s="28"/>
      <c r="F57" s="28"/>
      <c r="G57" s="28"/>
      <c r="H57" s="29"/>
      <c r="I57" s="27"/>
      <c r="J57" s="27"/>
      <c r="K57" s="27"/>
      <c r="L57" s="27"/>
      <c r="M57" s="27"/>
      <c r="N57" s="28" t="s">
        <v>683</v>
      </c>
      <c r="O57" s="28" t="str">
        <f t="shared" si="3"/>
        <v xml:space="preserve">అర్ధం: జలపాతం = </v>
      </c>
      <c r="P57" s="26"/>
      <c r="Q57" s="27"/>
      <c r="R57" s="27"/>
      <c r="S57" s="26"/>
    </row>
    <row r="58" spans="1:19" s="22" customFormat="1" ht="18" customHeight="1" x14ac:dyDescent="0.2">
      <c r="A58" s="22">
        <v>12</v>
      </c>
      <c r="B58" s="23" t="s">
        <v>805</v>
      </c>
      <c r="C58" s="28"/>
      <c r="F58" s="28"/>
      <c r="G58" s="28"/>
      <c r="H58" s="29"/>
      <c r="I58" s="27"/>
      <c r="J58" s="27"/>
      <c r="K58" s="27"/>
      <c r="L58" s="27"/>
      <c r="M58" s="27"/>
      <c r="N58" s="28" t="s">
        <v>684</v>
      </c>
      <c r="O58" s="28" t="str">
        <f t="shared" si="3"/>
        <v xml:space="preserve">అర్ధం: ప్రవాహం = </v>
      </c>
      <c r="P58" s="26"/>
      <c r="Q58" s="27"/>
      <c r="R58" s="27"/>
      <c r="S58" s="26"/>
    </row>
    <row r="59" spans="1:19" s="22" customFormat="1" ht="18" customHeight="1" x14ac:dyDescent="0.2">
      <c r="A59" s="22">
        <v>13</v>
      </c>
      <c r="B59" s="23" t="s">
        <v>806</v>
      </c>
      <c r="C59" s="28"/>
      <c r="F59" s="28"/>
      <c r="G59" s="28"/>
      <c r="H59" s="29"/>
      <c r="I59" s="27"/>
      <c r="J59" s="27"/>
      <c r="K59" s="27"/>
      <c r="L59" s="27"/>
      <c r="M59" s="27"/>
      <c r="N59" s="28" t="s">
        <v>685</v>
      </c>
      <c r="O59" s="28" t="str">
        <f t="shared" si="3"/>
        <v xml:space="preserve">అర్ధం: పొరుగూరు = </v>
      </c>
      <c r="P59" s="26"/>
      <c r="Q59" s="27"/>
      <c r="R59" s="27"/>
      <c r="S59" s="26"/>
    </row>
    <row r="60" spans="1:19" s="22" customFormat="1" ht="18" customHeight="1" x14ac:dyDescent="0.2">
      <c r="A60" s="22">
        <v>14</v>
      </c>
      <c r="B60" s="23" t="s">
        <v>807</v>
      </c>
      <c r="C60" s="28"/>
      <c r="F60" s="28"/>
      <c r="G60" s="28"/>
      <c r="H60" s="29"/>
      <c r="I60" s="27"/>
      <c r="J60" s="27"/>
      <c r="K60" s="27"/>
      <c r="L60" s="27"/>
      <c r="M60" s="27"/>
      <c r="N60" s="27"/>
      <c r="O60" s="27"/>
      <c r="P60" s="26"/>
      <c r="Q60" s="27"/>
      <c r="R60" s="27"/>
      <c r="S60" s="26"/>
    </row>
    <row r="61" spans="1:19" s="22" customFormat="1" ht="18" customHeight="1" x14ac:dyDescent="0.2">
      <c r="B61" s="23"/>
      <c r="C61" s="28"/>
      <c r="F61" s="28"/>
      <c r="G61" s="28"/>
      <c r="H61" s="29"/>
      <c r="I61" s="27"/>
      <c r="J61" s="27"/>
      <c r="K61" s="27"/>
      <c r="L61" s="27"/>
      <c r="M61" s="27"/>
      <c r="N61" s="27"/>
      <c r="O61" s="27"/>
      <c r="P61" s="27"/>
      <c r="Q61" s="27"/>
      <c r="R61" s="27"/>
      <c r="S61" s="27"/>
    </row>
    <row r="62" spans="1:19" s="22" customFormat="1" ht="18" customHeight="1" x14ac:dyDescent="0.2">
      <c r="A62" s="20"/>
      <c r="B62" s="20" t="s">
        <v>793</v>
      </c>
      <c r="C62" s="28"/>
      <c r="F62" s="28"/>
      <c r="G62" s="28"/>
      <c r="H62" s="29"/>
      <c r="I62" s="27"/>
      <c r="J62" s="28"/>
      <c r="K62" s="28"/>
      <c r="L62" s="28"/>
      <c r="M62" s="27"/>
      <c r="N62" s="27"/>
      <c r="O62" s="27"/>
      <c r="P62" s="27"/>
      <c r="Q62" s="27"/>
      <c r="R62" s="27"/>
      <c r="S62" s="27"/>
    </row>
    <row r="63" spans="1:19" s="22" customFormat="1" ht="18" customHeight="1" x14ac:dyDescent="0.2">
      <c r="A63" s="22">
        <v>1</v>
      </c>
      <c r="B63" s="23" t="str">
        <f t="shared" ref="B63:B94" si="11">O2</f>
        <v xml:space="preserve">అర్ధం: వాహిని  = </v>
      </c>
      <c r="C63" s="28"/>
      <c r="F63" s="28"/>
      <c r="G63" s="28"/>
      <c r="H63" s="29"/>
      <c r="I63" s="27"/>
      <c r="J63" s="28"/>
      <c r="K63" s="28"/>
      <c r="L63" s="28"/>
      <c r="M63" s="27"/>
      <c r="N63" s="27"/>
      <c r="O63" s="27"/>
      <c r="P63" s="27"/>
      <c r="Q63" s="27"/>
      <c r="R63" s="27"/>
      <c r="S63" s="27"/>
    </row>
    <row r="64" spans="1:19" s="28" customFormat="1" ht="18" customHeight="1" x14ac:dyDescent="0.2">
      <c r="A64" s="22">
        <v>2</v>
      </c>
      <c r="B64" s="23" t="str">
        <f t="shared" si="11"/>
        <v xml:space="preserve">అర్ధం: త్రివేణి = </v>
      </c>
      <c r="D64" s="22"/>
      <c r="E64" s="22"/>
      <c r="H64" s="29"/>
    </row>
    <row r="65" spans="1:8" s="28" customFormat="1" ht="18" customHeight="1" x14ac:dyDescent="0.2">
      <c r="A65" s="22">
        <v>3</v>
      </c>
      <c r="B65" s="23" t="str">
        <f t="shared" si="11"/>
        <v xml:space="preserve">అర్ధం: పానవట్టం = </v>
      </c>
      <c r="D65" s="22"/>
      <c r="E65" s="22"/>
      <c r="H65" s="29"/>
    </row>
    <row r="66" spans="1:8" s="28" customFormat="1" ht="18" customHeight="1" x14ac:dyDescent="0.2">
      <c r="A66" s="22">
        <v>4</v>
      </c>
      <c r="B66" s="23" t="str">
        <f t="shared" si="11"/>
        <v xml:space="preserve">అర్ధం: సంగమం = </v>
      </c>
      <c r="D66" s="22"/>
      <c r="E66" s="22"/>
      <c r="H66" s="29"/>
    </row>
    <row r="67" spans="1:8" s="28" customFormat="1" ht="18" customHeight="1" x14ac:dyDescent="0.2">
      <c r="A67" s="22">
        <v>5</v>
      </c>
      <c r="B67" s="23" t="str">
        <f t="shared" si="11"/>
        <v xml:space="preserve">అర్ధం: ప్రసిద్ధి = </v>
      </c>
      <c r="D67" s="22"/>
      <c r="E67" s="22"/>
      <c r="H67" s="29"/>
    </row>
    <row r="68" spans="1:8" s="28" customFormat="1" ht="18" customHeight="1" x14ac:dyDescent="0.2">
      <c r="A68" s="22">
        <v>6</v>
      </c>
      <c r="B68" s="23" t="str">
        <f t="shared" si="11"/>
        <v xml:space="preserve">అర్ధం: ఆనకట్ట = </v>
      </c>
      <c r="D68" s="22"/>
      <c r="E68" s="22"/>
      <c r="H68" s="29"/>
    </row>
    <row r="69" spans="1:8" s="28" customFormat="1" ht="18" customHeight="1" x14ac:dyDescent="0.2">
      <c r="A69" s="22">
        <v>7</v>
      </c>
      <c r="B69" s="23" t="str">
        <f t="shared" si="11"/>
        <v xml:space="preserve">అర్ధం: ముక్తి = </v>
      </c>
      <c r="D69" s="22"/>
      <c r="E69" s="22"/>
      <c r="H69" s="29"/>
    </row>
    <row r="70" spans="1:8" s="28" customFormat="1" ht="18" customHeight="1" x14ac:dyDescent="0.2">
      <c r="A70" s="22">
        <v>8</v>
      </c>
      <c r="B70" s="23" t="str">
        <f t="shared" si="11"/>
        <v xml:space="preserve">అర్ధం: పుష్కరం = </v>
      </c>
      <c r="D70" s="22"/>
      <c r="E70" s="22"/>
      <c r="H70" s="29"/>
    </row>
    <row r="71" spans="1:8" s="28" customFormat="1" ht="18" customHeight="1" x14ac:dyDescent="0.2">
      <c r="A71" s="22">
        <v>9</v>
      </c>
      <c r="B71" s="23" t="str">
        <f t="shared" si="11"/>
        <v xml:space="preserve">అర్ధం: మూలార్ధం = </v>
      </c>
      <c r="D71" s="22"/>
      <c r="E71" s="22"/>
      <c r="H71" s="29"/>
    </row>
    <row r="72" spans="1:8" s="28" customFormat="1" ht="18" customHeight="1" x14ac:dyDescent="0.2">
      <c r="A72" s="22">
        <v>10</v>
      </c>
      <c r="B72" s="23" t="str">
        <f t="shared" si="11"/>
        <v xml:space="preserve">అర్ధం: ప్రతీతి = </v>
      </c>
      <c r="D72" s="22"/>
      <c r="E72" s="22"/>
      <c r="H72" s="29"/>
    </row>
    <row r="73" spans="1:8" s="28" customFormat="1" ht="18" customHeight="1" x14ac:dyDescent="0.2">
      <c r="A73" s="22">
        <v>11</v>
      </c>
      <c r="B73" s="23" t="str">
        <f t="shared" si="11"/>
        <v xml:space="preserve">అర్ధం: అలుక  = </v>
      </c>
      <c r="D73" s="22"/>
      <c r="E73" s="22"/>
      <c r="F73" s="23"/>
      <c r="H73" s="29"/>
    </row>
    <row r="74" spans="1:8" s="28" customFormat="1" ht="18" customHeight="1" x14ac:dyDescent="0.2">
      <c r="A74" s="22">
        <v>12</v>
      </c>
      <c r="B74" s="23" t="str">
        <f t="shared" si="11"/>
        <v xml:space="preserve">అర్ధం: కలుగు = </v>
      </c>
      <c r="D74" s="22"/>
      <c r="E74" s="22"/>
      <c r="F74" s="23"/>
      <c r="H74" s="29"/>
    </row>
    <row r="75" spans="1:8" s="28" customFormat="1" ht="18" customHeight="1" x14ac:dyDescent="0.2">
      <c r="A75" s="22">
        <v>13</v>
      </c>
      <c r="B75" s="23" t="str">
        <f t="shared" si="11"/>
        <v xml:space="preserve">అర్ధం: రాసులు = </v>
      </c>
      <c r="D75" s="22"/>
      <c r="E75" s="22"/>
      <c r="F75" s="23"/>
      <c r="H75" s="29"/>
    </row>
    <row r="76" spans="1:8" s="28" customFormat="1" ht="18" customHeight="1" x14ac:dyDescent="0.2">
      <c r="A76" s="22">
        <v>14</v>
      </c>
      <c r="B76" s="23" t="str">
        <f t="shared" si="11"/>
        <v xml:space="preserve">అర్ధం: కొల్లలు = </v>
      </c>
      <c r="D76" s="22"/>
      <c r="E76" s="22"/>
      <c r="F76" s="23"/>
      <c r="H76" s="29"/>
    </row>
    <row r="77" spans="1:8" s="28" customFormat="1" ht="18" customHeight="1" x14ac:dyDescent="0.2">
      <c r="A77" s="22">
        <v>15</v>
      </c>
      <c r="B77" s="23" t="str">
        <f t="shared" si="11"/>
        <v xml:space="preserve">అర్ధం: మురిసింది = </v>
      </c>
      <c r="D77" s="22"/>
      <c r="E77" s="22"/>
      <c r="F77" s="23"/>
      <c r="H77" s="29"/>
    </row>
    <row r="78" spans="1:8" s="28" customFormat="1" ht="18" customHeight="1" x14ac:dyDescent="0.2">
      <c r="A78" s="22">
        <v>16</v>
      </c>
      <c r="B78" s="23" t="str">
        <f t="shared" si="11"/>
        <v xml:space="preserve">అర్ధం: గభాలున = </v>
      </c>
      <c r="D78" s="22"/>
      <c r="E78" s="22"/>
      <c r="F78" s="23"/>
      <c r="H78" s="29"/>
    </row>
    <row r="79" spans="1:8" s="28" customFormat="1" ht="18" customHeight="1" x14ac:dyDescent="0.2">
      <c r="A79" s="22">
        <v>17</v>
      </c>
      <c r="B79" s="23" t="str">
        <f t="shared" si="11"/>
        <v xml:space="preserve">అర్ధం: తుదకు = </v>
      </c>
      <c r="D79" s="22"/>
      <c r="E79" s="22"/>
      <c r="F79" s="23"/>
      <c r="H79" s="29"/>
    </row>
    <row r="80" spans="1:8" s="28" customFormat="1" ht="18" customHeight="1" x14ac:dyDescent="0.2">
      <c r="A80" s="22">
        <v>18</v>
      </c>
      <c r="B80" s="23" t="str">
        <f t="shared" si="11"/>
        <v xml:space="preserve">అర్ధం: పొంచి = </v>
      </c>
      <c r="D80" s="22"/>
      <c r="E80" s="22"/>
      <c r="F80" s="23"/>
      <c r="H80" s="29"/>
    </row>
    <row r="81" spans="1:8" s="28" customFormat="1" ht="18" customHeight="1" x14ac:dyDescent="0.2">
      <c r="A81" s="22">
        <v>19</v>
      </c>
      <c r="B81" s="23" t="str">
        <f t="shared" si="11"/>
        <v xml:space="preserve">అర్ధం: మారుమ్రోగు = </v>
      </c>
      <c r="D81" s="22"/>
      <c r="E81" s="22"/>
      <c r="F81" s="23"/>
      <c r="H81" s="29"/>
    </row>
    <row r="82" spans="1:8" s="28" customFormat="1" ht="18" customHeight="1" x14ac:dyDescent="0.2">
      <c r="A82" s="22">
        <v>20</v>
      </c>
      <c r="B82" s="23" t="str">
        <f t="shared" si="11"/>
        <v xml:space="preserve">అర్ధం: ఎగేనని = </v>
      </c>
      <c r="D82" s="22"/>
      <c r="E82" s="22"/>
      <c r="F82" s="23"/>
      <c r="H82" s="29"/>
    </row>
    <row r="83" spans="1:8" s="28" customFormat="1" ht="18" customHeight="1" x14ac:dyDescent="0.2">
      <c r="A83" s="22">
        <v>21</v>
      </c>
      <c r="B83" s="23" t="str">
        <f t="shared" si="11"/>
        <v xml:space="preserve">అర్ధం: సింగారించు = </v>
      </c>
      <c r="D83" s="22"/>
      <c r="E83" s="22"/>
      <c r="F83" s="23"/>
      <c r="H83" s="29"/>
    </row>
    <row r="84" spans="1:8" s="28" customFormat="1" ht="18" customHeight="1" x14ac:dyDescent="0.2">
      <c r="A84" s="22">
        <v>22</v>
      </c>
      <c r="B84" s="23" t="str">
        <f t="shared" si="11"/>
        <v xml:space="preserve">అర్ధం: ఉరికించు = </v>
      </c>
      <c r="D84" s="22"/>
      <c r="E84" s="22"/>
      <c r="F84" s="23"/>
      <c r="H84" s="29"/>
    </row>
    <row r="85" spans="1:8" s="28" customFormat="1" ht="18" customHeight="1" x14ac:dyDescent="0.2">
      <c r="A85" s="22">
        <v>23</v>
      </c>
      <c r="B85" s="23" t="str">
        <f t="shared" si="11"/>
        <v xml:space="preserve">అర్ధం: ముచ్చట్లు = </v>
      </c>
      <c r="D85" s="22"/>
      <c r="E85" s="22"/>
      <c r="F85" s="23"/>
      <c r="H85" s="29"/>
    </row>
    <row r="86" spans="1:8" s="28" customFormat="1" ht="18" customHeight="1" x14ac:dyDescent="0.2">
      <c r="A86" s="22">
        <v>24</v>
      </c>
      <c r="B86" s="23" t="str">
        <f t="shared" si="11"/>
        <v xml:space="preserve">అర్ధం: మంకుపట్టు = </v>
      </c>
      <c r="D86" s="22"/>
      <c r="E86" s="22"/>
      <c r="F86" s="23"/>
      <c r="H86" s="29"/>
    </row>
    <row r="87" spans="1:8" s="28" customFormat="1" ht="18" customHeight="1" x14ac:dyDescent="0.2">
      <c r="A87" s="22">
        <v>25</v>
      </c>
      <c r="B87" s="23" t="str">
        <f t="shared" si="11"/>
        <v xml:space="preserve">అర్ధం: గగ్గెర = </v>
      </c>
      <c r="D87" s="22"/>
      <c r="E87" s="22"/>
      <c r="F87" s="23"/>
      <c r="H87" s="29"/>
    </row>
    <row r="88" spans="1:8" s="28" customFormat="1" ht="18" customHeight="1" x14ac:dyDescent="0.2">
      <c r="A88" s="22">
        <v>26</v>
      </c>
      <c r="B88" s="23" t="str">
        <f t="shared" si="11"/>
        <v xml:space="preserve">అర్ధం: స్వారీ = </v>
      </c>
      <c r="D88" s="22"/>
      <c r="E88" s="22"/>
      <c r="F88" s="23"/>
      <c r="H88" s="29"/>
    </row>
    <row r="89" spans="1:8" s="28" customFormat="1" ht="18" customHeight="1" x14ac:dyDescent="0.2">
      <c r="A89" s="22">
        <v>27</v>
      </c>
      <c r="B89" s="23" t="str">
        <f t="shared" si="11"/>
        <v xml:space="preserve">అర్ధం: ఒప్పుకొను = </v>
      </c>
      <c r="D89" s="22"/>
      <c r="E89" s="22"/>
      <c r="F89" s="23"/>
      <c r="H89" s="29"/>
    </row>
    <row r="90" spans="1:8" s="28" customFormat="1" ht="18" customHeight="1" x14ac:dyDescent="0.2">
      <c r="A90" s="22">
        <v>28</v>
      </c>
      <c r="B90" s="23" t="str">
        <f t="shared" si="11"/>
        <v xml:space="preserve">అర్ధం: తరుము = </v>
      </c>
      <c r="D90" s="22"/>
      <c r="E90" s="22"/>
      <c r="F90" s="23"/>
      <c r="H90" s="29"/>
    </row>
    <row r="91" spans="1:8" s="28" customFormat="1" ht="18" customHeight="1" x14ac:dyDescent="0.2">
      <c r="A91" s="22">
        <v>29</v>
      </c>
      <c r="B91" s="23" t="str">
        <f t="shared" si="11"/>
        <v xml:space="preserve">అర్ధం: మురిసింది = </v>
      </c>
      <c r="D91" s="22"/>
      <c r="E91" s="22"/>
      <c r="F91" s="23"/>
      <c r="H91" s="29"/>
    </row>
    <row r="92" spans="1:8" s="28" customFormat="1" ht="18" customHeight="1" x14ac:dyDescent="0.2">
      <c r="A92" s="22">
        <v>30</v>
      </c>
      <c r="B92" s="23" t="str">
        <f t="shared" si="11"/>
        <v xml:space="preserve">అర్ధం: మొనతేలు = </v>
      </c>
      <c r="D92" s="22"/>
      <c r="E92" s="22"/>
      <c r="F92" s="23"/>
      <c r="H92" s="29"/>
    </row>
    <row r="93" spans="1:8" s="28" customFormat="1" ht="18" customHeight="1" x14ac:dyDescent="0.2">
      <c r="A93" s="22">
        <v>31</v>
      </c>
      <c r="B93" s="23" t="str">
        <f t="shared" si="11"/>
        <v xml:space="preserve">అర్ధం: బాగోగులు  = </v>
      </c>
      <c r="D93" s="22"/>
      <c r="E93" s="22"/>
      <c r="F93" s="23"/>
      <c r="H93" s="29"/>
    </row>
    <row r="94" spans="1:8" s="28" customFormat="1" ht="18" customHeight="1" x14ac:dyDescent="0.2">
      <c r="A94" s="22">
        <v>32</v>
      </c>
      <c r="B94" s="23" t="str">
        <f t="shared" si="11"/>
        <v xml:space="preserve">అర్ధం: దూత = </v>
      </c>
      <c r="D94" s="22"/>
      <c r="E94" s="22"/>
      <c r="F94" s="23"/>
      <c r="H94" s="29"/>
    </row>
    <row r="95" spans="1:8" s="28" customFormat="1" ht="18" customHeight="1" x14ac:dyDescent="0.2">
      <c r="A95" s="22">
        <v>33</v>
      </c>
      <c r="B95" s="23" t="str">
        <f t="shared" ref="B95:B120" si="12">O34</f>
        <v xml:space="preserve">అర్ధం: కుతూహలము = </v>
      </c>
      <c r="D95" s="22"/>
      <c r="E95" s="22"/>
      <c r="F95" s="23"/>
      <c r="H95" s="29"/>
    </row>
    <row r="96" spans="1:8" s="28" customFormat="1" ht="18" customHeight="1" x14ac:dyDescent="0.2">
      <c r="A96" s="22">
        <v>34</v>
      </c>
      <c r="B96" s="23" t="str">
        <f t="shared" si="12"/>
        <v xml:space="preserve">అర్ధం: విభజించు = </v>
      </c>
      <c r="D96" s="22"/>
      <c r="E96" s="22"/>
      <c r="F96" s="23"/>
      <c r="H96" s="29"/>
    </row>
    <row r="97" spans="1:8" s="28" customFormat="1" ht="18" customHeight="1" x14ac:dyDescent="0.2">
      <c r="A97" s="22">
        <v>35</v>
      </c>
      <c r="B97" s="23" t="str">
        <f t="shared" si="12"/>
        <v xml:space="preserve">అర్ధం: పోకడ = </v>
      </c>
      <c r="D97" s="22"/>
      <c r="E97" s="22"/>
      <c r="F97" s="23"/>
      <c r="H97" s="29"/>
    </row>
    <row r="98" spans="1:8" s="28" customFormat="1" ht="18" customHeight="1" x14ac:dyDescent="0.2">
      <c r="A98" s="22">
        <v>36</v>
      </c>
      <c r="B98" s="23" t="str">
        <f t="shared" si="12"/>
        <v xml:space="preserve">అర్ధం: సంచమము  = </v>
      </c>
      <c r="D98" s="22"/>
      <c r="E98" s="22"/>
      <c r="F98" s="23"/>
      <c r="H98" s="29"/>
    </row>
    <row r="99" spans="1:8" s="28" customFormat="1" ht="18" customHeight="1" x14ac:dyDescent="0.2">
      <c r="A99" s="22">
        <v>37</v>
      </c>
      <c r="B99" s="23" t="str">
        <f t="shared" si="12"/>
        <v xml:space="preserve">అర్ధం: రౌతు = </v>
      </c>
      <c r="D99" s="22"/>
      <c r="E99" s="22"/>
      <c r="F99" s="23"/>
      <c r="H99" s="29"/>
    </row>
    <row r="100" spans="1:8" s="28" customFormat="1" ht="18" customHeight="1" x14ac:dyDescent="0.2">
      <c r="A100" s="22">
        <v>38</v>
      </c>
      <c r="B100" s="23" t="str">
        <f t="shared" si="12"/>
        <v xml:space="preserve">అర్ధం: ధారాళముగా = </v>
      </c>
      <c r="D100" s="22"/>
      <c r="E100" s="22"/>
      <c r="F100" s="23"/>
      <c r="H100" s="29"/>
    </row>
    <row r="101" spans="1:8" s="28" customFormat="1" ht="18" customHeight="1" x14ac:dyDescent="0.2">
      <c r="A101" s="22">
        <v>39</v>
      </c>
      <c r="B101" s="23" t="str">
        <f t="shared" si="12"/>
        <v xml:space="preserve">అర్ధం: పదిలం = </v>
      </c>
      <c r="D101" s="22"/>
      <c r="E101" s="22"/>
      <c r="F101" s="23"/>
      <c r="H101" s="29"/>
    </row>
    <row r="102" spans="1:8" s="28" customFormat="1" ht="18" customHeight="1" x14ac:dyDescent="0.2">
      <c r="A102" s="22">
        <v>40</v>
      </c>
      <c r="B102" s="23" t="str">
        <f t="shared" si="12"/>
        <v xml:space="preserve">అర్ధం: బట్వాడా = </v>
      </c>
      <c r="D102" s="22"/>
      <c r="E102" s="22"/>
      <c r="F102" s="23"/>
      <c r="H102" s="29"/>
    </row>
    <row r="103" spans="1:8" s="28" customFormat="1" ht="18" customHeight="1" x14ac:dyDescent="0.2">
      <c r="A103" s="22">
        <v>41</v>
      </c>
      <c r="B103" s="23" t="str">
        <f t="shared" si="12"/>
        <v xml:space="preserve">అర్ధం: దరఖాస్తు = </v>
      </c>
      <c r="D103" s="22"/>
      <c r="E103" s="22"/>
      <c r="F103" s="23"/>
      <c r="H103" s="29"/>
    </row>
    <row r="104" spans="1:8" s="28" customFormat="1" ht="18" customHeight="1" x14ac:dyDescent="0.2">
      <c r="A104" s="22">
        <v>42</v>
      </c>
      <c r="B104" s="23" t="str">
        <f t="shared" si="12"/>
        <v xml:space="preserve">అర్ధం: అవని = </v>
      </c>
      <c r="D104" s="22"/>
      <c r="E104" s="22"/>
      <c r="F104" s="23"/>
      <c r="H104" s="29"/>
    </row>
    <row r="105" spans="1:8" s="28" customFormat="1" ht="18" customHeight="1" x14ac:dyDescent="0.2">
      <c r="A105" s="22">
        <v>43</v>
      </c>
      <c r="B105" s="23" t="str">
        <f t="shared" si="12"/>
        <v xml:space="preserve">అర్ధం: పరిమళం = </v>
      </c>
      <c r="D105" s="22"/>
      <c r="E105" s="22"/>
      <c r="F105" s="23"/>
      <c r="H105" s="29"/>
    </row>
    <row r="106" spans="1:8" s="28" customFormat="1" ht="18" customHeight="1" x14ac:dyDescent="0.2">
      <c r="A106" s="22">
        <v>44</v>
      </c>
      <c r="B106" s="23" t="str">
        <f t="shared" si="12"/>
        <v xml:space="preserve">అర్ధం: జీవులు = </v>
      </c>
      <c r="D106" s="22"/>
      <c r="E106" s="22"/>
      <c r="F106" s="23"/>
      <c r="H106" s="29"/>
    </row>
    <row r="107" spans="1:8" s="28" customFormat="1" ht="18" customHeight="1" x14ac:dyDescent="0.2">
      <c r="A107" s="22">
        <v>45</v>
      </c>
      <c r="B107" s="23" t="str">
        <f t="shared" si="12"/>
        <v xml:space="preserve">అర్ధం: నేస్తాలు = </v>
      </c>
      <c r="D107" s="22"/>
      <c r="E107" s="22"/>
      <c r="F107" s="23"/>
      <c r="H107" s="29"/>
    </row>
    <row r="108" spans="1:8" s="28" customFormat="1" ht="18" customHeight="1" x14ac:dyDescent="0.2">
      <c r="A108" s="22">
        <v>46</v>
      </c>
      <c r="B108" s="23" t="str">
        <f t="shared" si="12"/>
        <v xml:space="preserve">అర్ధం: పరవశించు = </v>
      </c>
      <c r="D108" s="22"/>
      <c r="E108" s="22"/>
      <c r="F108" s="23"/>
      <c r="H108" s="29"/>
    </row>
    <row r="109" spans="1:8" s="28" customFormat="1" ht="18" customHeight="1" x14ac:dyDescent="0.2">
      <c r="A109" s="22">
        <v>47</v>
      </c>
      <c r="B109" s="23" t="str">
        <f t="shared" si="12"/>
        <v xml:space="preserve">అర్ధం: వ్యాధులు = </v>
      </c>
      <c r="D109" s="22"/>
      <c r="E109" s="22"/>
      <c r="F109" s="23"/>
      <c r="H109" s="29"/>
    </row>
    <row r="110" spans="1:8" s="28" customFormat="1" ht="18" customHeight="1" x14ac:dyDescent="0.2">
      <c r="A110" s="22">
        <v>48</v>
      </c>
      <c r="B110" s="23" t="str">
        <f t="shared" si="12"/>
        <v xml:space="preserve">అర్ధం: పసరు = </v>
      </c>
      <c r="D110" s="22"/>
      <c r="E110" s="22"/>
      <c r="F110" s="23"/>
      <c r="H110" s="29"/>
    </row>
    <row r="111" spans="1:8" s="28" customFormat="1" ht="18" customHeight="1" x14ac:dyDescent="0.2">
      <c r="A111" s="22">
        <v>49</v>
      </c>
      <c r="B111" s="23" t="str">
        <f t="shared" si="12"/>
        <v xml:space="preserve">అర్ధం: మనుగడ = </v>
      </c>
      <c r="D111" s="22"/>
      <c r="E111" s="22"/>
      <c r="F111" s="23"/>
      <c r="H111" s="29"/>
    </row>
    <row r="112" spans="1:8" s="28" customFormat="1" ht="18" customHeight="1" x14ac:dyDescent="0.2">
      <c r="A112" s="22">
        <v>50</v>
      </c>
      <c r="B112" s="23" t="str">
        <f t="shared" si="12"/>
        <v xml:space="preserve">అర్ధం: సహాయం = </v>
      </c>
      <c r="D112" s="22"/>
      <c r="E112" s="22"/>
      <c r="F112" s="23"/>
      <c r="H112" s="29"/>
    </row>
    <row r="113" spans="1:8" s="28" customFormat="1" ht="18" customHeight="1" x14ac:dyDescent="0.2">
      <c r="A113" s="22">
        <v>51</v>
      </c>
      <c r="B113" s="23" t="str">
        <f t="shared" si="12"/>
        <v xml:space="preserve">అర్ధం: తలలోనాలుక = </v>
      </c>
      <c r="D113" s="22"/>
      <c r="E113" s="22"/>
      <c r="F113" s="23"/>
      <c r="H113" s="29"/>
    </row>
    <row r="114" spans="1:8" s="28" customFormat="1" ht="18" customHeight="1" x14ac:dyDescent="0.2">
      <c r="A114" s="22">
        <v>52</v>
      </c>
      <c r="B114" s="23" t="str">
        <f t="shared" si="12"/>
        <v xml:space="preserve">అర్ధం: పరామారం = </v>
      </c>
      <c r="D114" s="22"/>
      <c r="E114" s="22"/>
      <c r="F114" s="23"/>
      <c r="H114" s="29"/>
    </row>
    <row r="115" spans="1:8" s="28" customFormat="1" ht="18" customHeight="1" x14ac:dyDescent="0.2">
      <c r="A115" s="22">
        <v>53</v>
      </c>
      <c r="B115" s="23" t="str">
        <f t="shared" si="12"/>
        <v xml:space="preserve">అర్ధం: కొరత = </v>
      </c>
      <c r="D115" s="22"/>
      <c r="E115" s="22"/>
      <c r="F115" s="23"/>
      <c r="H115" s="29"/>
    </row>
    <row r="116" spans="1:8" s="28" customFormat="1" ht="18" customHeight="1" x14ac:dyDescent="0.2">
      <c r="A116" s="22">
        <v>54</v>
      </c>
      <c r="B116" s="23" t="str">
        <f t="shared" si="12"/>
        <v xml:space="preserve">అర్ధం: దుంకుతుంది = </v>
      </c>
      <c r="D116" s="22"/>
      <c r="E116" s="22"/>
      <c r="F116" s="23"/>
      <c r="H116" s="29"/>
    </row>
    <row r="117" spans="1:8" s="28" customFormat="1" ht="18" customHeight="1" x14ac:dyDescent="0.2">
      <c r="A117" s="22">
        <v>55</v>
      </c>
      <c r="B117" s="23" t="str">
        <f t="shared" si="12"/>
        <v xml:space="preserve">అర్ధం: మురిసింది = </v>
      </c>
      <c r="D117" s="22"/>
      <c r="E117" s="22"/>
      <c r="F117" s="23"/>
      <c r="H117" s="29"/>
    </row>
    <row r="118" spans="1:8" s="28" customFormat="1" ht="18" customHeight="1" x14ac:dyDescent="0.2">
      <c r="A118" s="22">
        <v>56</v>
      </c>
      <c r="B118" s="23" t="str">
        <f t="shared" si="12"/>
        <v xml:space="preserve">అర్ధం: జలపాతం = </v>
      </c>
      <c r="D118" s="22"/>
      <c r="E118" s="22"/>
      <c r="F118" s="23"/>
      <c r="H118" s="29"/>
    </row>
    <row r="119" spans="1:8" s="28" customFormat="1" ht="18" customHeight="1" x14ac:dyDescent="0.2">
      <c r="A119" s="22">
        <v>57</v>
      </c>
      <c r="B119" s="23" t="str">
        <f t="shared" si="12"/>
        <v xml:space="preserve">అర్ధం: ప్రవాహం = </v>
      </c>
      <c r="D119" s="22"/>
      <c r="E119" s="22"/>
      <c r="F119" s="23"/>
      <c r="H119" s="29"/>
    </row>
    <row r="120" spans="1:8" s="28" customFormat="1" ht="18" customHeight="1" x14ac:dyDescent="0.2">
      <c r="A120" s="22">
        <v>58</v>
      </c>
      <c r="B120" s="23" t="str">
        <f t="shared" si="12"/>
        <v xml:space="preserve">అర్ధం: పొరుగూరు = </v>
      </c>
      <c r="D120" s="22"/>
      <c r="E120" s="22"/>
      <c r="F120" s="23"/>
      <c r="H120" s="29"/>
    </row>
    <row r="121" spans="1:8" s="28" customFormat="1" ht="18" customHeight="1" x14ac:dyDescent="0.2">
      <c r="A121" s="22">
        <v>59</v>
      </c>
      <c r="B121" s="23" t="str">
        <f t="shared" ref="B121:B161" si="13">R2</f>
        <v xml:space="preserve">వ్యతిరేక పదం :  అనారోగ్యం X </v>
      </c>
      <c r="D121" s="22"/>
      <c r="E121" s="22"/>
      <c r="F121" s="23"/>
      <c r="H121" s="29"/>
    </row>
    <row r="122" spans="1:8" s="28" customFormat="1" ht="18" customHeight="1" x14ac:dyDescent="0.2">
      <c r="A122" s="22">
        <v>60</v>
      </c>
      <c r="B122" s="23" t="str">
        <f t="shared" si="13"/>
        <v xml:space="preserve">వ్యతిరేక పదం :  నమ్మకం X </v>
      </c>
      <c r="D122" s="22"/>
      <c r="E122" s="22"/>
      <c r="F122" s="23"/>
      <c r="H122" s="29"/>
    </row>
    <row r="123" spans="1:8" s="28" customFormat="1" ht="18" customHeight="1" x14ac:dyDescent="0.2">
      <c r="A123" s="22">
        <v>61</v>
      </c>
      <c r="B123" s="23" t="str">
        <f t="shared" si="13"/>
        <v xml:space="preserve">వ్యతిరేక పదం :  చీకటి X </v>
      </c>
      <c r="D123" s="22"/>
      <c r="E123" s="22"/>
      <c r="F123" s="23"/>
      <c r="H123" s="29"/>
    </row>
    <row r="124" spans="1:8" s="28" customFormat="1" ht="18" customHeight="1" x14ac:dyDescent="0.2">
      <c r="A124" s="22">
        <v>62</v>
      </c>
      <c r="B124" s="23" t="str">
        <f t="shared" si="13"/>
        <v xml:space="preserve">వ్యతిరేక పదం :  ప్రతిష్ట X </v>
      </c>
      <c r="D124" s="22"/>
      <c r="E124" s="22"/>
      <c r="F124" s="23"/>
      <c r="H124" s="29"/>
    </row>
    <row r="125" spans="1:8" s="28" customFormat="1" ht="18" customHeight="1" x14ac:dyDescent="0.2">
      <c r="A125" s="22">
        <v>63</v>
      </c>
      <c r="B125" s="23" t="str">
        <f t="shared" si="13"/>
        <v xml:space="preserve">వ్యతిరేక పదం :  విశాలం X </v>
      </c>
      <c r="D125" s="22"/>
      <c r="E125" s="22"/>
      <c r="F125" s="23"/>
      <c r="H125" s="29"/>
    </row>
    <row r="126" spans="1:8" s="28" customFormat="1" ht="18" customHeight="1" x14ac:dyDescent="0.2">
      <c r="A126" s="22">
        <v>64</v>
      </c>
      <c r="B126" s="23" t="str">
        <f t="shared" si="13"/>
        <v xml:space="preserve">వ్యతిరేక పదం :  పుట్టిన X </v>
      </c>
      <c r="D126" s="22"/>
      <c r="E126" s="22"/>
      <c r="F126" s="23"/>
      <c r="H126" s="29"/>
    </row>
    <row r="127" spans="1:8" s="28" customFormat="1" ht="18" customHeight="1" x14ac:dyDescent="0.2">
      <c r="A127" s="22">
        <v>65</v>
      </c>
      <c r="B127" s="23" t="str">
        <f t="shared" si="13"/>
        <v xml:space="preserve">వ్యతిరేక పదం :  తెల్లగా X </v>
      </c>
      <c r="D127" s="22"/>
      <c r="E127" s="22"/>
      <c r="F127" s="23"/>
      <c r="H127" s="29"/>
    </row>
    <row r="128" spans="1:8" s="28" customFormat="1" ht="18" customHeight="1" x14ac:dyDescent="0.2">
      <c r="A128" s="22">
        <v>66</v>
      </c>
      <c r="B128" s="23" t="str">
        <f t="shared" si="13"/>
        <v xml:space="preserve">వ్యతిరేక పదం :  ప్రాచీనము X </v>
      </c>
      <c r="D128" s="22"/>
      <c r="E128" s="22"/>
      <c r="F128" s="23"/>
      <c r="H128" s="29"/>
    </row>
    <row r="129" spans="1:12" s="28" customFormat="1" ht="18" customHeight="1" x14ac:dyDescent="0.2">
      <c r="A129" s="22">
        <v>67</v>
      </c>
      <c r="B129" s="23" t="str">
        <f t="shared" si="13"/>
        <v xml:space="preserve">వ్యతిరేక పదం :  తుడా X </v>
      </c>
      <c r="D129" s="22"/>
      <c r="E129" s="22"/>
      <c r="F129" s="23"/>
      <c r="H129" s="29"/>
    </row>
    <row r="130" spans="1:12" s="28" customFormat="1" ht="18" customHeight="1" x14ac:dyDescent="0.2">
      <c r="A130" s="22">
        <v>68</v>
      </c>
      <c r="B130" s="23" t="str">
        <f t="shared" si="13"/>
        <v xml:space="preserve">వ్యతిరేక పదం :  పిన్న X </v>
      </c>
      <c r="D130" s="22"/>
      <c r="E130" s="22"/>
      <c r="F130" s="23"/>
      <c r="H130" s="29"/>
    </row>
    <row r="131" spans="1:12" s="28" customFormat="1" ht="18" customHeight="1" x14ac:dyDescent="0.2">
      <c r="A131" s="22">
        <v>69</v>
      </c>
      <c r="B131" s="23" t="str">
        <f t="shared" si="13"/>
        <v xml:space="preserve">వ్యతిరేక పదం :  ముందు X </v>
      </c>
      <c r="D131" s="22"/>
      <c r="E131" s="22"/>
      <c r="F131" s="23"/>
      <c r="H131" s="29"/>
    </row>
    <row r="132" spans="1:12" s="28" customFormat="1" ht="18" customHeight="1" x14ac:dyDescent="0.2">
      <c r="A132" s="22">
        <v>70</v>
      </c>
      <c r="B132" s="23" t="str">
        <f t="shared" si="13"/>
        <v xml:space="preserve">వ్యతిరేక పదం :  క్రొత్త X </v>
      </c>
      <c r="D132" s="22"/>
      <c r="E132" s="22"/>
      <c r="F132" s="23"/>
      <c r="H132" s="29"/>
    </row>
    <row r="133" spans="1:12" s="28" customFormat="1" ht="18" customHeight="1" x14ac:dyDescent="0.2">
      <c r="A133" s="22">
        <v>71</v>
      </c>
      <c r="B133" s="23" t="str">
        <f t="shared" si="13"/>
        <v xml:space="preserve">వ్యతిరేక పదం :  ఇవతల X </v>
      </c>
      <c r="D133" s="22"/>
      <c r="E133" s="22"/>
      <c r="F133" s="23"/>
      <c r="H133" s="29"/>
    </row>
    <row r="134" spans="1:12" s="28" customFormat="1" ht="18" customHeight="1" x14ac:dyDescent="0.2">
      <c r="A134" s="22">
        <v>72</v>
      </c>
      <c r="B134" s="23" t="str">
        <f t="shared" si="13"/>
        <v xml:space="preserve">వ్యతిరేక పదం :  ఆశ X </v>
      </c>
      <c r="D134" s="22"/>
      <c r="E134" s="22"/>
      <c r="F134" s="23"/>
      <c r="H134" s="29"/>
    </row>
    <row r="135" spans="1:12" s="28" customFormat="1" ht="18" customHeight="1" x14ac:dyDescent="0.2">
      <c r="A135" s="22">
        <v>73</v>
      </c>
      <c r="B135" s="23" t="str">
        <f t="shared" si="13"/>
        <v xml:space="preserve">వ్యతిరేక పదం :  పొడుగు X </v>
      </c>
      <c r="D135" s="22"/>
      <c r="E135" s="22"/>
      <c r="F135" s="23"/>
      <c r="H135" s="29"/>
    </row>
    <row r="136" spans="1:12" s="28" customFormat="1" ht="18" customHeight="1" x14ac:dyDescent="0.2">
      <c r="A136" s="22">
        <v>74</v>
      </c>
      <c r="B136" s="23" t="str">
        <f t="shared" si="13"/>
        <v xml:space="preserve">వ్యతిరేక పదం :  మూసే X </v>
      </c>
      <c r="D136" s="22"/>
      <c r="E136" s="22"/>
      <c r="F136" s="23"/>
      <c r="H136" s="29"/>
    </row>
    <row r="137" spans="1:12" s="28" customFormat="1" ht="18" customHeight="1" x14ac:dyDescent="0.2">
      <c r="A137" s="22">
        <v>75</v>
      </c>
      <c r="B137" s="23" t="str">
        <f t="shared" si="13"/>
        <v xml:space="preserve">వ్యతిరేక పదం :  అవసరం X </v>
      </c>
      <c r="D137" s="22"/>
      <c r="E137" s="22"/>
      <c r="F137" s="23"/>
      <c r="H137" s="29"/>
    </row>
    <row r="138" spans="1:12" s="28" customFormat="1" ht="18" customHeight="1" x14ac:dyDescent="0.2">
      <c r="A138" s="22">
        <v>76</v>
      </c>
      <c r="B138" s="23" t="str">
        <f t="shared" si="13"/>
        <v xml:space="preserve">వ్యతిరేక పదం :  శుభ్రం X </v>
      </c>
      <c r="D138" s="22"/>
      <c r="E138" s="22"/>
      <c r="F138" s="23"/>
      <c r="H138" s="29"/>
    </row>
    <row r="139" spans="1:12" s="28" customFormat="1" ht="18" customHeight="1" x14ac:dyDescent="0.2">
      <c r="A139" s="22">
        <v>77</v>
      </c>
      <c r="B139" s="23" t="str">
        <f t="shared" si="13"/>
        <v xml:space="preserve">వ్యతిరేక పదం :  ఇష్టం X </v>
      </c>
      <c r="D139" s="22"/>
      <c r="E139" s="22"/>
      <c r="F139" s="23"/>
      <c r="H139" s="29"/>
    </row>
    <row r="140" spans="1:12" s="28" customFormat="1" ht="18" customHeight="1" x14ac:dyDescent="0.2">
      <c r="A140" s="22">
        <v>78</v>
      </c>
      <c r="B140" s="23" t="str">
        <f t="shared" si="13"/>
        <v xml:space="preserve">వ్యతిరేక పదం :  నువ్వు X </v>
      </c>
      <c r="D140" s="22"/>
      <c r="E140" s="22"/>
      <c r="F140" s="23"/>
      <c r="H140" s="29"/>
      <c r="J140" s="27"/>
      <c r="K140" s="27"/>
      <c r="L140" s="27"/>
    </row>
    <row r="141" spans="1:12" s="28" customFormat="1" ht="18" customHeight="1" x14ac:dyDescent="0.2">
      <c r="A141" s="22">
        <v>79</v>
      </c>
      <c r="B141" s="23" t="str">
        <f t="shared" si="13"/>
        <v xml:space="preserve">వ్యతిరేక పదం :  అమ్ము X </v>
      </c>
      <c r="D141" s="22"/>
      <c r="E141" s="22"/>
      <c r="F141" s="23"/>
      <c r="H141" s="29"/>
      <c r="J141" s="27"/>
      <c r="K141" s="27"/>
      <c r="L141" s="27"/>
    </row>
    <row r="142" spans="1:12" ht="18" customHeight="1" x14ac:dyDescent="0.2">
      <c r="A142" s="22">
        <v>80</v>
      </c>
      <c r="B142" s="23" t="str">
        <f t="shared" si="13"/>
        <v xml:space="preserve">వ్యతిరేక పదం :  ఆసక్తి X </v>
      </c>
    </row>
    <row r="143" spans="1:12" ht="18" customHeight="1" x14ac:dyDescent="0.2">
      <c r="A143" s="22">
        <v>81</v>
      </c>
      <c r="B143" s="23" t="str">
        <f t="shared" si="13"/>
        <v xml:space="preserve">వ్యతిరేక పదం :  సమర్ధత X </v>
      </c>
    </row>
    <row r="144" spans="1:12" ht="18" customHeight="1" x14ac:dyDescent="0.2">
      <c r="A144" s="22">
        <v>82</v>
      </c>
      <c r="B144" s="23" t="str">
        <f t="shared" si="13"/>
        <v xml:space="preserve">వ్యతిరేక పదం :  ప్రియము X </v>
      </c>
    </row>
    <row r="145" spans="1:2" ht="18" customHeight="1" x14ac:dyDescent="0.2">
      <c r="A145" s="22">
        <v>83</v>
      </c>
      <c r="B145" s="23" t="str">
        <f t="shared" si="13"/>
        <v xml:space="preserve">వ్యతిరేక పదం :  సౌకర్యం X </v>
      </c>
    </row>
    <row r="146" spans="1:2" ht="18" customHeight="1" x14ac:dyDescent="0.2">
      <c r="A146" s="22">
        <v>84</v>
      </c>
      <c r="B146" s="23" t="str">
        <f t="shared" si="13"/>
        <v xml:space="preserve">వ్యతిరేక పదం :  సమస్య X </v>
      </c>
    </row>
    <row r="147" spans="1:2" ht="18" customHeight="1" x14ac:dyDescent="0.2">
      <c r="A147" s="22">
        <v>85</v>
      </c>
      <c r="B147" s="23" t="str">
        <f t="shared" si="13"/>
        <v xml:space="preserve">వ్యతిరేక పదం :  పూర్తి X </v>
      </c>
    </row>
    <row r="148" spans="1:2" ht="18" customHeight="1" x14ac:dyDescent="0.2">
      <c r="A148" s="22">
        <v>86</v>
      </c>
      <c r="B148" s="23" t="str">
        <f t="shared" si="13"/>
        <v xml:space="preserve">వ్యతిరేక పదం :  మిత్రుడు X </v>
      </c>
    </row>
    <row r="149" spans="1:2" ht="18" customHeight="1" x14ac:dyDescent="0.2">
      <c r="A149" s="22">
        <v>87</v>
      </c>
      <c r="B149" s="23" t="str">
        <f t="shared" si="13"/>
        <v xml:space="preserve">వ్యతిరేక పదం :  తీపి X </v>
      </c>
    </row>
    <row r="150" spans="1:2" ht="18" customHeight="1" x14ac:dyDescent="0.2">
      <c r="A150" s="22">
        <v>88</v>
      </c>
      <c r="B150" s="23" t="str">
        <f t="shared" si="13"/>
        <v xml:space="preserve">వ్యతిరేక పదం :  చల్లదనం X </v>
      </c>
    </row>
    <row r="151" spans="1:2" ht="18" customHeight="1" x14ac:dyDescent="0.2">
      <c r="A151" s="22">
        <v>89</v>
      </c>
      <c r="B151" s="23" t="str">
        <f t="shared" si="13"/>
        <v xml:space="preserve">వ్యతిరేక పదం :  ఆనందం X </v>
      </c>
    </row>
    <row r="152" spans="1:2" ht="18" customHeight="1" x14ac:dyDescent="0.2">
      <c r="A152" s="22">
        <v>90</v>
      </c>
      <c r="B152" s="23" t="str">
        <f t="shared" si="13"/>
        <v xml:space="preserve">వ్యతిరేక పదం :  ప్రేమ X </v>
      </c>
    </row>
    <row r="153" spans="1:2" ht="18" customHeight="1" x14ac:dyDescent="0.2">
      <c r="A153" s="22">
        <v>91</v>
      </c>
      <c r="B153" s="23" t="str">
        <f t="shared" si="13"/>
        <v xml:space="preserve">వ్యతిరేక పదం :  బతుకు X </v>
      </c>
    </row>
    <row r="154" spans="1:2" ht="18" customHeight="1" x14ac:dyDescent="0.2">
      <c r="A154" s="22">
        <v>92</v>
      </c>
      <c r="B154" s="23" t="str">
        <f t="shared" si="13"/>
        <v xml:space="preserve">వ్యతిరేక పదం :  భయం X </v>
      </c>
    </row>
    <row r="155" spans="1:2" ht="18" customHeight="1" x14ac:dyDescent="0.2">
      <c r="A155" s="22">
        <v>93</v>
      </c>
      <c r="B155" s="23" t="str">
        <f t="shared" si="13"/>
        <v xml:space="preserve">వ్యతిరేక పదం :  దీవించు X </v>
      </c>
    </row>
    <row r="156" spans="1:2" ht="18" customHeight="1" x14ac:dyDescent="0.2">
      <c r="A156" s="22">
        <v>94</v>
      </c>
      <c r="B156" s="23" t="str">
        <f t="shared" si="13"/>
        <v xml:space="preserve">వ్యతిరేక పదం :  కష్టం X </v>
      </c>
    </row>
    <row r="157" spans="1:2" ht="18" customHeight="1" x14ac:dyDescent="0.2">
      <c r="A157" s="22">
        <v>95</v>
      </c>
      <c r="B157" s="23" t="str">
        <f t="shared" si="13"/>
        <v xml:space="preserve">వ్యతిరేక పదం :  మేలు X </v>
      </c>
    </row>
    <row r="158" spans="1:2" ht="18" customHeight="1" x14ac:dyDescent="0.2">
      <c r="A158" s="22">
        <v>96</v>
      </c>
      <c r="B158" s="23" t="str">
        <f t="shared" si="13"/>
        <v xml:space="preserve">వ్యతిరేక పదం :  తొందర X </v>
      </c>
    </row>
    <row r="159" spans="1:2" ht="18" customHeight="1" x14ac:dyDescent="0.2">
      <c r="A159" s="22">
        <v>97</v>
      </c>
      <c r="B159" s="23" t="str">
        <f t="shared" si="13"/>
        <v xml:space="preserve">వ్యతిరేక పదం :  సంతోషం X </v>
      </c>
    </row>
    <row r="160" spans="1:2" ht="18" customHeight="1" x14ac:dyDescent="0.2">
      <c r="A160" s="22">
        <v>98</v>
      </c>
      <c r="B160" s="23" t="str">
        <f t="shared" si="13"/>
        <v xml:space="preserve">వ్యతిరేక పదం :  లాభం X </v>
      </c>
    </row>
    <row r="161" spans="1:2" ht="18" customHeight="1" x14ac:dyDescent="0.2">
      <c r="A161" s="22">
        <v>99</v>
      </c>
      <c r="B161" s="23" t="str">
        <f t="shared" si="13"/>
        <v xml:space="preserve">వ్యతిరేక పదం :  అవసరం X </v>
      </c>
    </row>
    <row r="162" spans="1:2" ht="18" customHeight="1" x14ac:dyDescent="0.2">
      <c r="A162" s="22">
        <v>100</v>
      </c>
      <c r="B162" s="23" t="str">
        <f>U2</f>
        <v xml:space="preserve">వచనాలు : నది = </v>
      </c>
    </row>
    <row r="163" spans="1:2" ht="18" customHeight="1" x14ac:dyDescent="0.2">
      <c r="A163" s="22">
        <v>101</v>
      </c>
      <c r="B163" s="23" t="str">
        <f t="shared" ref="B163:B196" si="14">U3</f>
        <v xml:space="preserve">వచనాలు : దేవాలయం = </v>
      </c>
    </row>
    <row r="164" spans="1:2" ht="18" customHeight="1" x14ac:dyDescent="0.2">
      <c r="A164" s="22">
        <v>102</v>
      </c>
      <c r="B164" s="23" t="str">
        <f t="shared" si="14"/>
        <v xml:space="preserve">వచనాలు : పరిశ్రమ = </v>
      </c>
    </row>
    <row r="165" spans="1:2" ht="18" customHeight="1" x14ac:dyDescent="0.2">
      <c r="A165" s="22">
        <v>103</v>
      </c>
      <c r="B165" s="23" t="str">
        <f t="shared" si="14"/>
        <v xml:space="preserve">వచనాలు : రైటే = </v>
      </c>
    </row>
    <row r="166" spans="1:2" ht="18" customHeight="1" x14ac:dyDescent="0.2">
      <c r="A166" s="22">
        <v>104</v>
      </c>
      <c r="B166" s="23" t="str">
        <f t="shared" si="14"/>
        <v xml:space="preserve">వచనాలు : కార్మికుడు = </v>
      </c>
    </row>
    <row r="167" spans="1:2" ht="18" customHeight="1" x14ac:dyDescent="0.2">
      <c r="A167" s="22">
        <v>105</v>
      </c>
      <c r="B167" s="23" t="str">
        <f t="shared" si="14"/>
        <v xml:space="preserve">వచనాలు : కళాకారులు = </v>
      </c>
    </row>
    <row r="168" spans="1:2" ht="18" customHeight="1" x14ac:dyDescent="0.2">
      <c r="A168" s="22">
        <v>106</v>
      </c>
      <c r="B168" s="23" t="str">
        <f t="shared" si="14"/>
        <v xml:space="preserve">వచనాలు : ఎలుక = </v>
      </c>
    </row>
    <row r="169" spans="1:2" ht="18" customHeight="1" x14ac:dyDescent="0.2">
      <c r="A169" s="22">
        <v>107</v>
      </c>
      <c r="B169" s="23" t="str">
        <f t="shared" si="14"/>
        <v xml:space="preserve">వచనాలు : బొమ్మ = </v>
      </c>
    </row>
    <row r="170" spans="1:2" ht="18" customHeight="1" x14ac:dyDescent="0.2">
      <c r="A170" s="22">
        <v>108</v>
      </c>
      <c r="B170" s="23" t="str">
        <f t="shared" si="14"/>
        <v xml:space="preserve">వచనాలు : మంచాలు = </v>
      </c>
    </row>
    <row r="171" spans="1:2" ht="18" customHeight="1" x14ac:dyDescent="0.2">
      <c r="A171" s="22">
        <v>109</v>
      </c>
      <c r="B171" s="23" t="str">
        <f t="shared" si="14"/>
        <v xml:space="preserve">వచనాలు : ఉయ్యాలలు = </v>
      </c>
    </row>
    <row r="172" spans="1:2" ht="18" customHeight="1" x14ac:dyDescent="0.2">
      <c r="A172" s="22">
        <v>110</v>
      </c>
      <c r="B172" s="23" t="str">
        <f t="shared" si="14"/>
        <v xml:space="preserve">వచనాలు : పిల్లి = </v>
      </c>
    </row>
    <row r="173" spans="1:2" ht="18" customHeight="1" x14ac:dyDescent="0.2">
      <c r="A173" s="22">
        <v>111</v>
      </c>
      <c r="B173" s="23" t="str">
        <f t="shared" si="14"/>
        <v xml:space="preserve">వచనాలు : గది = </v>
      </c>
    </row>
    <row r="174" spans="1:2" ht="18" customHeight="1" x14ac:dyDescent="0.2">
      <c r="A174" s="22">
        <v>112</v>
      </c>
      <c r="B174" s="23" t="str">
        <f t="shared" si="14"/>
        <v xml:space="preserve">వచనాలు : గుర్రం = </v>
      </c>
    </row>
    <row r="175" spans="1:2" ht="18" customHeight="1" x14ac:dyDescent="0.2">
      <c r="A175" s="22">
        <v>113</v>
      </c>
      <c r="B175" s="23" t="str">
        <f t="shared" si="14"/>
        <v xml:space="preserve">వచనాలు : సుత్తెలు = </v>
      </c>
    </row>
    <row r="176" spans="1:2" ht="18" customHeight="1" x14ac:dyDescent="0.2">
      <c r="A176" s="22">
        <v>114</v>
      </c>
      <c r="B176" s="23" t="str">
        <f t="shared" si="14"/>
        <v xml:space="preserve">వచనాలు : బొమ్మ = </v>
      </c>
    </row>
    <row r="177" spans="1:2" ht="18" customHeight="1" x14ac:dyDescent="0.2">
      <c r="A177" s="22">
        <v>115</v>
      </c>
      <c r="B177" s="23" t="str">
        <f t="shared" si="14"/>
        <v xml:space="preserve">వచనాలు : నగలు = </v>
      </c>
    </row>
    <row r="178" spans="1:2" ht="18" customHeight="1" x14ac:dyDescent="0.2">
      <c r="A178" s="22">
        <v>116</v>
      </c>
      <c r="B178" s="23" t="str">
        <f t="shared" si="14"/>
        <v xml:space="preserve">వచనాలు : బండి = </v>
      </c>
    </row>
    <row r="179" spans="1:2" ht="18" customHeight="1" x14ac:dyDescent="0.2">
      <c r="A179" s="22">
        <v>117</v>
      </c>
      <c r="B179" s="23" t="str">
        <f t="shared" si="14"/>
        <v xml:space="preserve">వచనాలు : ఉత్తరం = </v>
      </c>
    </row>
    <row r="180" spans="1:2" ht="18" customHeight="1" x14ac:dyDescent="0.2">
      <c r="A180" s="22">
        <v>118</v>
      </c>
      <c r="B180" s="23" t="str">
        <f t="shared" si="14"/>
        <v xml:space="preserve">వచనాలు : పావురం = </v>
      </c>
    </row>
    <row r="181" spans="1:2" ht="18" customHeight="1" x14ac:dyDescent="0.2">
      <c r="A181" s="22">
        <v>119</v>
      </c>
      <c r="B181" s="23" t="str">
        <f t="shared" si="14"/>
        <v xml:space="preserve">వచనాలు : సాధనం = </v>
      </c>
    </row>
    <row r="182" spans="1:2" ht="18" customHeight="1" x14ac:dyDescent="0.2">
      <c r="A182" s="22">
        <v>120</v>
      </c>
      <c r="B182" s="23" t="str">
        <f t="shared" si="14"/>
        <v xml:space="preserve">వచనాలు : వ్యవస్థ = </v>
      </c>
    </row>
    <row r="183" spans="1:2" ht="18" customHeight="1" x14ac:dyDescent="0.2">
      <c r="A183" s="22">
        <v>121</v>
      </c>
      <c r="B183" s="23" t="str">
        <f t="shared" si="14"/>
        <v xml:space="preserve">వచనాలు : ప్రాంతం = </v>
      </c>
    </row>
    <row r="184" spans="1:2" ht="18" customHeight="1" x14ac:dyDescent="0.2">
      <c r="A184" s="22">
        <v>122</v>
      </c>
      <c r="B184" s="23" t="str">
        <f t="shared" si="14"/>
        <v xml:space="preserve">వచనాలు : చెట్లు = </v>
      </c>
    </row>
    <row r="185" spans="1:2" ht="18" customHeight="1" x14ac:dyDescent="0.2">
      <c r="A185" s="22">
        <v>123</v>
      </c>
      <c r="B185" s="23" t="str">
        <f t="shared" si="14"/>
        <v xml:space="preserve">వచనాలు : జంతువులూ = </v>
      </c>
    </row>
    <row r="186" spans="1:2" ht="18" customHeight="1" x14ac:dyDescent="0.2">
      <c r="A186" s="22">
        <v>124</v>
      </c>
      <c r="B186" s="23" t="str">
        <f t="shared" si="14"/>
        <v xml:space="preserve">వచనాలు : పక్షులు = </v>
      </c>
    </row>
    <row r="187" spans="1:2" ht="18" customHeight="1" x14ac:dyDescent="0.2">
      <c r="A187" s="22">
        <v>125</v>
      </c>
      <c r="B187" s="23" t="str">
        <f t="shared" si="14"/>
        <v xml:space="preserve">వచనాలు : పాములు = </v>
      </c>
    </row>
    <row r="188" spans="1:2" ht="18" customHeight="1" x14ac:dyDescent="0.2">
      <c r="A188" s="22">
        <v>126</v>
      </c>
      <c r="B188" s="23" t="str">
        <f t="shared" si="14"/>
        <v xml:space="preserve">వచనాలు : పూలు = </v>
      </c>
    </row>
    <row r="189" spans="1:2" ht="18" customHeight="1" x14ac:dyDescent="0.2">
      <c r="A189" s="22">
        <v>127</v>
      </c>
      <c r="B189" s="23" t="str">
        <f t="shared" si="14"/>
        <v xml:space="preserve">వచనాలు : పండ్లు = </v>
      </c>
    </row>
    <row r="190" spans="1:2" ht="18" customHeight="1" x14ac:dyDescent="0.2">
      <c r="A190" s="22">
        <v>128</v>
      </c>
      <c r="B190" s="23" t="str">
        <f t="shared" si="14"/>
        <v xml:space="preserve">వచనాలు : కొమ్మ = </v>
      </c>
    </row>
    <row r="191" spans="1:2" ht="18" customHeight="1" x14ac:dyDescent="0.2">
      <c r="A191" s="22">
        <v>129</v>
      </c>
      <c r="B191" s="23" t="str">
        <f t="shared" si="14"/>
        <v xml:space="preserve">వచనాలు : రాక్షసి = </v>
      </c>
    </row>
    <row r="192" spans="1:2" ht="18" customHeight="1" x14ac:dyDescent="0.2">
      <c r="A192" s="22">
        <v>130</v>
      </c>
      <c r="B192" s="23" t="str">
        <f t="shared" si="14"/>
        <v xml:space="preserve">వచనాలు : వూరు = </v>
      </c>
    </row>
    <row r="193" spans="1:2" ht="18" customHeight="1" x14ac:dyDescent="0.2">
      <c r="A193" s="22">
        <v>131</v>
      </c>
      <c r="B193" s="23" t="str">
        <f t="shared" si="14"/>
        <v xml:space="preserve">వచనాలు : కొండా = </v>
      </c>
    </row>
    <row r="194" spans="1:2" ht="18" customHeight="1" x14ac:dyDescent="0.2">
      <c r="A194" s="22">
        <v>132</v>
      </c>
      <c r="B194" s="23" t="str">
        <f t="shared" si="14"/>
        <v xml:space="preserve">వచనాలు : చెరువు = </v>
      </c>
    </row>
    <row r="195" spans="1:2" ht="18" customHeight="1" x14ac:dyDescent="0.2">
      <c r="A195" s="22">
        <v>133</v>
      </c>
      <c r="B195" s="23" t="str">
        <f t="shared" si="14"/>
        <v xml:space="preserve">వచనాలు : జలపాతం = </v>
      </c>
    </row>
    <row r="196" spans="1:2" ht="18" customHeight="1" x14ac:dyDescent="0.2">
      <c r="A196" s="22">
        <v>134</v>
      </c>
      <c r="B196" s="23" t="str">
        <f t="shared" si="14"/>
        <v xml:space="preserve">వచనాలు : స్నేహితులు = </v>
      </c>
    </row>
    <row r="197" spans="1:2" ht="18" customHeight="1" x14ac:dyDescent="0.2">
      <c r="B197" s="23"/>
    </row>
    <row r="198" spans="1:2" ht="18" customHeight="1" x14ac:dyDescent="0.2">
      <c r="B198" s="23"/>
    </row>
    <row r="199" spans="1:2" ht="18" customHeight="1" x14ac:dyDescent="0.2">
      <c r="B199" s="23"/>
    </row>
    <row r="200" spans="1:2" ht="18" customHeight="1" x14ac:dyDescent="0.2">
      <c r="B200" s="23"/>
    </row>
    <row r="201" spans="1:2" ht="18" customHeight="1" x14ac:dyDescent="0.2">
      <c r="B201" s="23"/>
    </row>
    <row r="202" spans="1:2" ht="18" customHeight="1" x14ac:dyDescent="0.2">
      <c r="B202" s="23"/>
    </row>
    <row r="203" spans="1:2" ht="18" customHeight="1" x14ac:dyDescent="0.2">
      <c r="B203" s="23"/>
    </row>
    <row r="204" spans="1:2" ht="18" customHeight="1" x14ac:dyDescent="0.2">
      <c r="B204" s="23"/>
    </row>
    <row r="205" spans="1:2" ht="18" customHeight="1" x14ac:dyDescent="0.2">
      <c r="B205" s="23"/>
    </row>
    <row r="206" spans="1:2" ht="18" customHeight="1" x14ac:dyDescent="0.2">
      <c r="B206" s="23"/>
    </row>
    <row r="207" spans="1:2" ht="18" customHeight="1" x14ac:dyDescent="0.2">
      <c r="B207" s="23"/>
    </row>
    <row r="208" spans="1:2" ht="18" customHeight="1" x14ac:dyDescent="0.2">
      <c r="B208" s="23"/>
    </row>
    <row r="209" spans="2:2" ht="18" customHeight="1" x14ac:dyDescent="0.2">
      <c r="B209" s="23"/>
    </row>
    <row r="210" spans="2:2" ht="18" customHeight="1" x14ac:dyDescent="0.2">
      <c r="B210" s="23"/>
    </row>
    <row r="211" spans="2:2" ht="18" customHeight="1" x14ac:dyDescent="0.2">
      <c r="B211" s="23"/>
    </row>
    <row r="212" spans="2:2" ht="18" customHeight="1" x14ac:dyDescent="0.2">
      <c r="B212" s="23"/>
    </row>
    <row r="213" spans="2:2" ht="18" customHeight="1" x14ac:dyDescent="0.2">
      <c r="B213" s="23"/>
    </row>
    <row r="214" spans="2:2" ht="18" customHeight="1" x14ac:dyDescent="0.2">
      <c r="B214" s="23"/>
    </row>
    <row r="215" spans="2:2" ht="18" customHeight="1" x14ac:dyDescent="0.2">
      <c r="B215" s="23"/>
    </row>
    <row r="216" spans="2:2" ht="18" customHeight="1" x14ac:dyDescent="0.2">
      <c r="B216" s="23"/>
    </row>
  </sheetData>
  <sortState ref="A63:B196">
    <sortCondition ref="A63"/>
  </sortState>
  <mergeCells count="25">
    <mergeCell ref="F12:G12"/>
    <mergeCell ref="F1:G1"/>
    <mergeCell ref="F31:G31"/>
    <mergeCell ref="F2:G2"/>
    <mergeCell ref="F3:G3"/>
    <mergeCell ref="F4:G4"/>
    <mergeCell ref="F5:G5"/>
    <mergeCell ref="F6:G6"/>
    <mergeCell ref="F7:G7"/>
    <mergeCell ref="F8:G8"/>
    <mergeCell ref="F9:G9"/>
    <mergeCell ref="F10:G10"/>
    <mergeCell ref="F11:G11"/>
    <mergeCell ref="F32:G32"/>
    <mergeCell ref="F33:G33"/>
    <mergeCell ref="F34:G34"/>
    <mergeCell ref="F35:G35"/>
    <mergeCell ref="F36:G36"/>
    <mergeCell ref="F42:G42"/>
    <mergeCell ref="F43:G43"/>
    <mergeCell ref="F37:G37"/>
    <mergeCell ref="F38:G38"/>
    <mergeCell ref="F39:G39"/>
    <mergeCell ref="F40:G40"/>
    <mergeCell ref="F41:G41"/>
  </mergeCells>
  <pageMargins left="0.39370078740157483" right="0.39370078740157483" top="0.59055118110236227" bottom="0.39370078740157483" header="0.31496062992125984" footer="0.31496062992125984"/>
  <pageSetup paperSize="9" orientation="portrait" horizontalDpi="300" verticalDpi="300" r:id="rId1"/>
  <headerFooter>
    <oddHeader>&amp;L&amp;D&amp;CTelugu</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macro="[0]!Sheet6.randomNumbers">
                <anchor moveWithCells="1" sizeWithCells="1">
                  <from>
                    <xdr:col>6</xdr:col>
                    <xdr:colOff>0</xdr:colOff>
                    <xdr:row>0</xdr:row>
                    <xdr:rowOff>28575</xdr:rowOff>
                  </from>
                  <to>
                    <xdr:col>7</xdr:col>
                    <xdr:colOff>19050</xdr:colOff>
                    <xdr:row>1</xdr:row>
                    <xdr:rowOff>19050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28B04-3833-49CF-904E-ACE406A9A5AF}">
  <sheetPr codeName="Sheet9"/>
  <dimension ref="A1:K49"/>
  <sheetViews>
    <sheetView topLeftCell="D1" zoomScaleNormal="100" workbookViewId="0">
      <pane ySplit="1" topLeftCell="A2" activePane="bottomLeft" state="frozen"/>
      <selection activeCell="D1" sqref="D1"/>
      <selection pane="bottomLeft" activeCell="F7" sqref="F7"/>
    </sheetView>
  </sheetViews>
  <sheetFormatPr defaultRowHeight="18" customHeight="1" x14ac:dyDescent="0.25"/>
  <cols>
    <col min="1" max="1" width="5.7109375" style="2" customWidth="1"/>
    <col min="2" max="2" width="70.28515625" style="1" customWidth="1"/>
    <col min="3" max="3" width="5.5703125" style="1" customWidth="1"/>
    <col min="4" max="4" width="4.85546875" style="2" bestFit="1" customWidth="1"/>
    <col min="5" max="5" width="5.85546875" style="2" customWidth="1"/>
    <col min="6" max="6" width="69.42578125" style="1" customWidth="1"/>
    <col min="7" max="7" width="19.7109375" style="1" customWidth="1"/>
    <col min="9" max="9" width="5.85546875" style="2" customWidth="1"/>
    <col min="10" max="10" width="69.42578125" style="1" customWidth="1"/>
    <col min="11" max="11" width="19.7109375" style="1" customWidth="1"/>
  </cols>
  <sheetData>
    <row r="1" spans="1:11" ht="21" customHeight="1" x14ac:dyDescent="0.25">
      <c r="A1" s="4" t="s">
        <v>0</v>
      </c>
      <c r="B1" s="4" t="s">
        <v>944</v>
      </c>
      <c r="C1" s="8" t="s">
        <v>3</v>
      </c>
      <c r="D1" s="8" t="s">
        <v>285</v>
      </c>
      <c r="E1" s="2" t="s">
        <v>0</v>
      </c>
      <c r="F1" s="3" t="str">
        <f>B1</f>
        <v>Questions - Each question  2 marks</v>
      </c>
      <c r="I1" s="93" t="s">
        <v>979</v>
      </c>
      <c r="J1" s="69"/>
      <c r="K1" s="69"/>
    </row>
    <row r="2" spans="1:11" ht="18" customHeight="1" x14ac:dyDescent="0.25">
      <c r="A2" s="2">
        <v>1</v>
      </c>
      <c r="B2" s="5" t="s">
        <v>965</v>
      </c>
      <c r="C2" s="5">
        <f t="shared" ref="C2:C7" si="0">COUNTIF($D$2:$D$7,D2)</f>
        <v>1</v>
      </c>
      <c r="D2" s="7">
        <v>3</v>
      </c>
      <c r="E2" s="2">
        <v>1</v>
      </c>
      <c r="F2" s="5" t="str">
        <f t="shared" ref="F2:F7" si="1">VLOOKUP(D2,$A$2:$B$15,2)</f>
        <v>Explain the procedure to add clip art ?</v>
      </c>
      <c r="I2" s="40"/>
      <c r="J2" s="75"/>
      <c r="K2" s="76"/>
    </row>
    <row r="3" spans="1:11" ht="18" customHeight="1" x14ac:dyDescent="0.25">
      <c r="A3" s="2">
        <v>2</v>
      </c>
      <c r="B3" s="5" t="s">
        <v>966</v>
      </c>
      <c r="C3" s="5">
        <f t="shared" si="0"/>
        <v>1</v>
      </c>
      <c r="D3" s="7">
        <v>10</v>
      </c>
      <c r="E3" s="2">
        <v>2</v>
      </c>
      <c r="F3" s="5" t="str">
        <f t="shared" si="1"/>
        <v>What is the difference between design template and content template?</v>
      </c>
      <c r="I3" s="40"/>
      <c r="J3" s="75"/>
      <c r="K3" s="76"/>
    </row>
    <row r="4" spans="1:11" ht="18" customHeight="1" x14ac:dyDescent="0.25">
      <c r="A4" s="2">
        <v>3</v>
      </c>
      <c r="B4" s="5" t="s">
        <v>967</v>
      </c>
      <c r="C4" s="5">
        <f t="shared" si="0"/>
        <v>1</v>
      </c>
      <c r="D4" s="7">
        <v>6</v>
      </c>
      <c r="E4" s="2">
        <v>3</v>
      </c>
      <c r="F4" s="5" t="str">
        <f t="shared" si="1"/>
        <v>Explain the proedure to add transition to the slide?</v>
      </c>
      <c r="I4" s="40"/>
      <c r="J4" s="75"/>
      <c r="K4" s="76"/>
    </row>
    <row r="5" spans="1:11" ht="18" customHeight="1" x14ac:dyDescent="0.25">
      <c r="A5" s="2">
        <v>4</v>
      </c>
      <c r="B5" s="5" t="s">
        <v>968</v>
      </c>
      <c r="C5" s="5">
        <f t="shared" si="0"/>
        <v>1</v>
      </c>
      <c r="D5" s="7">
        <v>5</v>
      </c>
      <c r="E5" s="2">
        <v>4</v>
      </c>
      <c r="F5" s="5" t="str">
        <f t="shared" si="1"/>
        <v>Write the procedure to insert music or sound into a slide?</v>
      </c>
      <c r="I5" s="40"/>
      <c r="J5" s="75"/>
      <c r="K5" s="76"/>
    </row>
    <row r="6" spans="1:11" ht="18" customHeight="1" x14ac:dyDescent="0.25">
      <c r="A6" s="2">
        <v>5</v>
      </c>
      <c r="B6" s="5" t="s">
        <v>969</v>
      </c>
      <c r="C6" s="5">
        <f t="shared" si="0"/>
        <v>1</v>
      </c>
      <c r="D6" s="7">
        <v>9</v>
      </c>
      <c r="E6" s="2">
        <v>5</v>
      </c>
      <c r="F6" s="5" t="str">
        <f t="shared" si="1"/>
        <v>What is a template?</v>
      </c>
      <c r="I6" s="40"/>
      <c r="J6" s="75"/>
      <c r="K6" s="76"/>
    </row>
    <row r="7" spans="1:11" ht="18" customHeight="1" x14ac:dyDescent="0.25">
      <c r="A7" s="2">
        <v>6</v>
      </c>
      <c r="B7" s="5" t="s">
        <v>970</v>
      </c>
      <c r="C7" s="5">
        <f t="shared" si="0"/>
        <v>1</v>
      </c>
      <c r="D7" s="7">
        <v>2</v>
      </c>
      <c r="E7" s="2">
        <v>6</v>
      </c>
      <c r="F7" s="5" t="str">
        <f t="shared" si="1"/>
        <v>Explain the term Word Art?</v>
      </c>
      <c r="I7" s="40"/>
      <c r="J7" s="75"/>
      <c r="K7" s="76"/>
    </row>
    <row r="8" spans="1:11" ht="18" customHeight="1" x14ac:dyDescent="0.25">
      <c r="A8" s="2">
        <v>7</v>
      </c>
      <c r="B8" s="5" t="s">
        <v>971</v>
      </c>
      <c r="C8" s="5"/>
      <c r="F8" s="3" t="str">
        <f>B17</f>
        <v>Fill in the blanks (each carries 1 mark)</v>
      </c>
      <c r="I8" s="40"/>
      <c r="J8" s="75"/>
      <c r="K8" s="76"/>
    </row>
    <row r="9" spans="1:11" ht="18" customHeight="1" x14ac:dyDescent="0.25">
      <c r="A9" s="2">
        <v>8</v>
      </c>
      <c r="B9" s="5" t="s">
        <v>972</v>
      </c>
      <c r="C9" s="5">
        <f t="shared" ref="C9:C23" si="2">COUNTIF($D$9:$D$27,D9)</f>
        <v>1</v>
      </c>
      <c r="D9" s="7">
        <v>9</v>
      </c>
      <c r="E9" s="40">
        <v>1</v>
      </c>
      <c r="F9" s="9" t="str">
        <f>VLOOKUP(D9,$A$18:$B$36,2)</f>
        <v>Design template contains ___ formats</v>
      </c>
      <c r="G9" s="38"/>
      <c r="I9" s="40"/>
      <c r="J9" s="75"/>
      <c r="K9" s="76"/>
    </row>
    <row r="10" spans="1:11" ht="18" customHeight="1" x14ac:dyDescent="0.25">
      <c r="A10" s="2">
        <v>9</v>
      </c>
      <c r="B10" s="5" t="s">
        <v>973</v>
      </c>
      <c r="C10" s="5">
        <f t="shared" si="2"/>
        <v>1</v>
      </c>
      <c r="D10" s="7">
        <v>18</v>
      </c>
      <c r="E10" s="40">
        <v>2</v>
      </c>
      <c r="F10" s="9" t="str">
        <f t="shared" ref="F10:F23" si="3">VLOOKUP(D10,$A$18:$B$38,2)</f>
        <v>___ are used in third generation ocmputers</v>
      </c>
      <c r="G10" s="38"/>
      <c r="I10" s="40"/>
      <c r="J10" s="75"/>
      <c r="K10" s="76"/>
    </row>
    <row r="11" spans="1:11" ht="18" customHeight="1" x14ac:dyDescent="0.25">
      <c r="A11" s="2">
        <v>10</v>
      </c>
      <c r="B11" s="5" t="s">
        <v>974</v>
      </c>
      <c r="C11" s="5">
        <f t="shared" si="2"/>
        <v>1</v>
      </c>
      <c r="D11" s="7">
        <v>5</v>
      </c>
      <c r="E11" s="40">
        <v>3</v>
      </c>
      <c r="F11" s="9" t="str">
        <f t="shared" si="3"/>
        <v>to start the animation, by clicking the text or object, click ___</v>
      </c>
      <c r="G11" s="38"/>
      <c r="I11" s="40"/>
      <c r="J11" s="75"/>
      <c r="K11" s="76"/>
    </row>
    <row r="12" spans="1:11" ht="18" customHeight="1" x14ac:dyDescent="0.25">
      <c r="A12" s="2">
        <v>11</v>
      </c>
      <c r="B12" s="5" t="s">
        <v>975</v>
      </c>
      <c r="C12" s="5">
        <f t="shared" si="2"/>
        <v>1</v>
      </c>
      <c r="D12" s="7">
        <v>15</v>
      </c>
      <c r="E12" s="40">
        <v>4</v>
      </c>
      <c r="F12" s="9" t="str">
        <f t="shared" si="3"/>
        <v>the ___ brought fourth generation of computers</v>
      </c>
      <c r="G12" s="38"/>
      <c r="I12" s="40"/>
      <c r="J12" s="75"/>
      <c r="K12" s="76"/>
    </row>
    <row r="13" spans="1:11" ht="18" customHeight="1" x14ac:dyDescent="0.25">
      <c r="A13" s="2">
        <v>12</v>
      </c>
      <c r="B13" s="5" t="s">
        <v>976</v>
      </c>
      <c r="C13" s="5">
        <f t="shared" si="2"/>
        <v>1</v>
      </c>
      <c r="D13" s="7">
        <v>8</v>
      </c>
      <c r="E13" s="40">
        <v>5</v>
      </c>
      <c r="F13" s="9" t="str">
        <f t="shared" si="3"/>
        <v>___ and ___ templates re available in powerpoint</v>
      </c>
      <c r="G13" s="38"/>
      <c r="I13" s="40"/>
      <c r="J13" s="75"/>
      <c r="K13" s="76"/>
    </row>
    <row r="14" spans="1:11" ht="18" customHeight="1" x14ac:dyDescent="0.25">
      <c r="A14" s="2">
        <v>13</v>
      </c>
      <c r="B14" s="5" t="s">
        <v>977</v>
      </c>
      <c r="C14" s="5">
        <f t="shared" si="2"/>
        <v>1</v>
      </c>
      <c r="D14" s="7">
        <v>6</v>
      </c>
      <c r="E14" s="40">
        <v>6</v>
      </c>
      <c r="F14" s="9" t="str">
        <f t="shared" si="3"/>
        <v>To0 start the animation automatically, click ___</v>
      </c>
      <c r="G14" s="38"/>
      <c r="I14" s="40"/>
      <c r="J14" s="75"/>
      <c r="K14" s="76"/>
    </row>
    <row r="15" spans="1:11" ht="18" customHeight="1" x14ac:dyDescent="0.25">
      <c r="A15" s="2">
        <v>14</v>
      </c>
      <c r="B15" s="5" t="s">
        <v>978</v>
      </c>
      <c r="C15" s="5">
        <f t="shared" si="2"/>
        <v>1</v>
      </c>
      <c r="D15" s="7">
        <v>13</v>
      </c>
      <c r="E15" s="40">
        <v>7</v>
      </c>
      <c r="F15" s="9" t="str">
        <f t="shared" si="3"/>
        <v>___ generation computing device is baed on artificial intelligence</v>
      </c>
      <c r="G15" s="38"/>
      <c r="I15" s="40"/>
      <c r="J15" s="75"/>
      <c r="K15" s="76"/>
    </row>
    <row r="16" spans="1:11" ht="18" customHeight="1" x14ac:dyDescent="0.25">
      <c r="C16" s="5">
        <f t="shared" si="2"/>
        <v>1</v>
      </c>
      <c r="D16" s="7">
        <v>12</v>
      </c>
      <c r="E16" s="40">
        <v>8</v>
      </c>
      <c r="F16" s="9" t="str">
        <f t="shared" si="3"/>
        <v>To select hyperlink option, click on ___ under insert menu</v>
      </c>
      <c r="G16" s="38"/>
      <c r="I16" s="40"/>
      <c r="J16" s="75"/>
      <c r="K16" s="76"/>
    </row>
    <row r="17" spans="1:11" ht="18" customHeight="1" x14ac:dyDescent="0.25">
      <c r="A17" s="4"/>
      <c r="B17" s="4" t="s">
        <v>945</v>
      </c>
      <c r="C17" s="5">
        <f t="shared" si="2"/>
        <v>1</v>
      </c>
      <c r="D17" s="7">
        <v>2</v>
      </c>
      <c r="E17" s="40">
        <v>9</v>
      </c>
      <c r="F17" s="9" t="str">
        <f t="shared" si="3"/>
        <v>to add a sound, clidk sound from ___</v>
      </c>
      <c r="G17" s="38"/>
      <c r="I17" s="40"/>
      <c r="J17" s="75"/>
      <c r="K17" s="76"/>
    </row>
    <row r="18" spans="1:11" ht="18" customHeight="1" x14ac:dyDescent="0.25">
      <c r="A18" s="2">
        <v>1</v>
      </c>
      <c r="B18" s="5" t="s">
        <v>946</v>
      </c>
      <c r="C18" s="5">
        <f t="shared" si="2"/>
        <v>1</v>
      </c>
      <c r="D18" s="7">
        <v>11</v>
      </c>
      <c r="E18" s="40">
        <v>10</v>
      </c>
      <c r="F18" s="9" t="str">
        <f t="shared" si="3"/>
        <v>In ___ view, we an observe the link option</v>
      </c>
      <c r="G18" s="38"/>
      <c r="I18" s="40"/>
      <c r="J18" s="75"/>
      <c r="K18" s="76"/>
    </row>
    <row r="19" spans="1:11" ht="18" customHeight="1" x14ac:dyDescent="0.25">
      <c r="A19" s="2">
        <v>2</v>
      </c>
      <c r="B19" s="5" t="s">
        <v>947</v>
      </c>
      <c r="C19" s="5">
        <f t="shared" si="2"/>
        <v>1</v>
      </c>
      <c r="D19" s="7">
        <v>14</v>
      </c>
      <c r="E19" s="40">
        <v>11</v>
      </c>
      <c r="F19" s="9" t="str">
        <f t="shared" si="3"/>
        <v>UNIVAC and ENIAC Computers are examples of ___ generation computers</v>
      </c>
      <c r="G19" s="38"/>
      <c r="I19" s="40"/>
      <c r="J19" s="75"/>
      <c r="K19" s="76"/>
    </row>
    <row r="20" spans="1:11" ht="18" customHeight="1" x14ac:dyDescent="0.25">
      <c r="A20" s="2">
        <v>3</v>
      </c>
      <c r="B20" s="5" t="s">
        <v>948</v>
      </c>
      <c r="C20" s="5">
        <f t="shared" si="2"/>
        <v>1</v>
      </c>
      <c r="D20" s="7">
        <v>16</v>
      </c>
      <c r="E20" s="40">
        <v>12</v>
      </c>
      <c r="F20" s="9" t="str">
        <f t="shared" si="3"/>
        <v>A ___ refers to the state of improvement in the product develoment process</v>
      </c>
      <c r="G20" s="38"/>
      <c r="I20" s="40"/>
      <c r="J20" s="75"/>
      <c r="K20" s="76"/>
    </row>
    <row r="21" spans="1:11" ht="18" customHeight="1" x14ac:dyDescent="0.25">
      <c r="A21" s="2">
        <v>4</v>
      </c>
      <c r="B21" s="5" t="s">
        <v>949</v>
      </c>
      <c r="C21" s="5">
        <f t="shared" si="2"/>
        <v>1</v>
      </c>
      <c r="D21" s="7">
        <v>1</v>
      </c>
      <c r="E21" s="40">
        <v>13</v>
      </c>
      <c r="F21" s="9" t="str">
        <f t="shared" si="3"/>
        <v>To add a picture to a slide, we must select Insert and select ___</v>
      </c>
      <c r="G21" s="38"/>
      <c r="I21" s="40"/>
      <c r="J21" s="75"/>
      <c r="K21" s="76"/>
    </row>
    <row r="22" spans="1:11" ht="18" customHeight="1" x14ac:dyDescent="0.25">
      <c r="A22" s="2">
        <v>5</v>
      </c>
      <c r="B22" s="5" t="s">
        <v>950</v>
      </c>
      <c r="C22" s="5">
        <f t="shared" si="2"/>
        <v>1</v>
      </c>
      <c r="D22" s="7">
        <v>10</v>
      </c>
      <c r="E22" s="40">
        <v>14</v>
      </c>
      <c r="F22" s="9" t="str">
        <f t="shared" si="3"/>
        <v>Apply to the ___ option is used to apply the design to the present slide</v>
      </c>
      <c r="G22" s="38"/>
      <c r="I22" s="40"/>
      <c r="J22" s="75"/>
      <c r="K22" s="76"/>
    </row>
    <row r="23" spans="1:11" ht="18" customHeight="1" x14ac:dyDescent="0.25">
      <c r="A23" s="2">
        <v>6</v>
      </c>
      <c r="B23" s="5" t="s">
        <v>951</v>
      </c>
      <c r="C23" s="5">
        <f t="shared" si="2"/>
        <v>1</v>
      </c>
      <c r="D23" s="7">
        <v>7</v>
      </c>
      <c r="E23" s="40">
        <v>15</v>
      </c>
      <c r="F23" s="10" t="str">
        <f t="shared" si="3"/>
        <v>To add transition, click on ___from animation menu</v>
      </c>
      <c r="G23" s="39"/>
      <c r="I23" s="40"/>
      <c r="J23" s="75"/>
      <c r="K23" s="76"/>
    </row>
    <row r="24" spans="1:11" ht="18" customHeight="1" x14ac:dyDescent="0.25">
      <c r="A24" s="2">
        <v>7</v>
      </c>
      <c r="B24" s="5" t="s">
        <v>952</v>
      </c>
      <c r="C24" s="5"/>
      <c r="D24" s="7"/>
      <c r="E24" s="40"/>
      <c r="F24" s="75"/>
      <c r="G24" s="76"/>
      <c r="I24" s="40"/>
      <c r="J24" s="75"/>
      <c r="K24" s="76"/>
    </row>
    <row r="25" spans="1:11" ht="18" customHeight="1" x14ac:dyDescent="0.25">
      <c r="A25" s="2">
        <v>8</v>
      </c>
      <c r="B25" s="5" t="s">
        <v>953</v>
      </c>
      <c r="C25" s="5"/>
      <c r="D25" s="7"/>
      <c r="E25" s="40"/>
      <c r="F25" s="75"/>
      <c r="G25" s="76"/>
      <c r="I25" s="40"/>
      <c r="J25" s="75"/>
      <c r="K25" s="76"/>
    </row>
    <row r="26" spans="1:11" ht="18" customHeight="1" x14ac:dyDescent="0.25">
      <c r="A26" s="2">
        <v>9</v>
      </c>
      <c r="B26" s="5" t="s">
        <v>954</v>
      </c>
      <c r="C26" s="5"/>
      <c r="D26" s="7"/>
      <c r="E26" s="40"/>
      <c r="F26" s="75"/>
      <c r="G26" s="76"/>
      <c r="I26" s="40"/>
      <c r="J26" s="75"/>
      <c r="K26" s="76"/>
    </row>
    <row r="27" spans="1:11" ht="18" customHeight="1" x14ac:dyDescent="0.25">
      <c r="A27" s="2">
        <v>10</v>
      </c>
      <c r="B27" s="5" t="s">
        <v>955</v>
      </c>
      <c r="C27" s="5"/>
      <c r="D27" s="7"/>
      <c r="E27" s="40"/>
      <c r="F27" s="75"/>
      <c r="G27" s="76"/>
      <c r="I27" s="40"/>
      <c r="J27" s="75"/>
      <c r="K27" s="76"/>
    </row>
    <row r="28" spans="1:11" ht="18" customHeight="1" x14ac:dyDescent="0.25">
      <c r="A28" s="2">
        <v>11</v>
      </c>
      <c r="B28" s="5" t="s">
        <v>957</v>
      </c>
      <c r="E28" s="40"/>
      <c r="F28" s="75"/>
      <c r="G28" s="76"/>
      <c r="I28" s="40"/>
      <c r="J28" s="75"/>
      <c r="K28" s="76"/>
    </row>
    <row r="29" spans="1:11" ht="18" customHeight="1" x14ac:dyDescent="0.25">
      <c r="A29" s="2">
        <v>12</v>
      </c>
      <c r="B29" s="5" t="s">
        <v>956</v>
      </c>
      <c r="E29" s="40"/>
      <c r="F29" s="75"/>
      <c r="G29" s="76"/>
      <c r="I29" s="40"/>
      <c r="J29" s="75"/>
      <c r="K29" s="76"/>
    </row>
    <row r="30" spans="1:11" ht="18" customHeight="1" x14ac:dyDescent="0.25">
      <c r="A30" s="2">
        <v>13</v>
      </c>
      <c r="B30" s="5" t="s">
        <v>958</v>
      </c>
      <c r="E30" s="40"/>
      <c r="F30" s="75"/>
      <c r="G30" s="76"/>
      <c r="I30" s="40"/>
      <c r="J30" s="75"/>
      <c r="K30" s="76"/>
    </row>
    <row r="31" spans="1:11" ht="18" customHeight="1" x14ac:dyDescent="0.25">
      <c r="A31" s="2">
        <v>14</v>
      </c>
      <c r="B31" s="5" t="s">
        <v>959</v>
      </c>
      <c r="E31" s="40"/>
      <c r="F31" s="75"/>
      <c r="G31" s="76"/>
      <c r="I31" s="40"/>
      <c r="J31" s="75"/>
      <c r="K31" s="76"/>
    </row>
    <row r="32" spans="1:11" ht="18" customHeight="1" x14ac:dyDescent="0.25">
      <c r="A32" s="2">
        <v>15</v>
      </c>
      <c r="B32" s="5" t="s">
        <v>960</v>
      </c>
      <c r="E32" s="40"/>
      <c r="F32" s="75"/>
      <c r="G32" s="76"/>
      <c r="I32" s="40"/>
      <c r="J32" s="75"/>
      <c r="K32" s="76"/>
    </row>
    <row r="33" spans="1:11" ht="18" customHeight="1" x14ac:dyDescent="0.25">
      <c r="A33" s="2">
        <v>16</v>
      </c>
      <c r="B33" s="5" t="s">
        <v>964</v>
      </c>
      <c r="E33" s="40"/>
      <c r="F33" s="75"/>
      <c r="G33" s="76"/>
      <c r="I33" s="40"/>
      <c r="J33" s="75"/>
      <c r="K33" s="76"/>
    </row>
    <row r="34" spans="1:11" ht="18" customHeight="1" x14ac:dyDescent="0.25">
      <c r="A34" s="2">
        <v>17</v>
      </c>
      <c r="B34" s="5" t="s">
        <v>961</v>
      </c>
      <c r="E34" s="40"/>
      <c r="F34" s="75"/>
      <c r="G34" s="76"/>
      <c r="I34" s="40"/>
      <c r="J34" s="75"/>
      <c r="K34" s="76"/>
    </row>
    <row r="35" spans="1:11" ht="18" customHeight="1" x14ac:dyDescent="0.25">
      <c r="A35" s="2">
        <v>18</v>
      </c>
      <c r="B35" s="5" t="s">
        <v>962</v>
      </c>
      <c r="E35" s="40"/>
      <c r="F35" s="75"/>
      <c r="G35" s="76"/>
      <c r="I35" s="40"/>
      <c r="J35" s="75"/>
      <c r="K35" s="76"/>
    </row>
    <row r="36" spans="1:11" ht="18" customHeight="1" x14ac:dyDescent="0.25">
      <c r="A36" s="2">
        <v>19</v>
      </c>
      <c r="B36" s="5" t="s">
        <v>963</v>
      </c>
      <c r="E36" s="40"/>
      <c r="F36" s="75"/>
      <c r="G36" s="76"/>
      <c r="I36" s="40"/>
      <c r="J36" s="75"/>
      <c r="K36" s="76"/>
    </row>
    <row r="37" spans="1:11" ht="18" customHeight="1" x14ac:dyDescent="0.25">
      <c r="B37" s="5"/>
      <c r="E37" s="40"/>
      <c r="F37" s="75"/>
      <c r="G37" s="76"/>
      <c r="I37" s="40"/>
      <c r="J37" s="75"/>
      <c r="K37" s="76"/>
    </row>
    <row r="38" spans="1:11" ht="18" customHeight="1" x14ac:dyDescent="0.25">
      <c r="B38" s="5"/>
      <c r="E38" s="40"/>
      <c r="F38" s="75"/>
      <c r="G38" s="76"/>
      <c r="I38" s="40"/>
      <c r="J38" s="75"/>
      <c r="K38" s="76"/>
    </row>
    <row r="39" spans="1:11" ht="18" customHeight="1" x14ac:dyDescent="0.25">
      <c r="E39" s="40"/>
      <c r="F39" s="75"/>
      <c r="G39" s="76"/>
      <c r="I39" s="40"/>
      <c r="J39" s="75"/>
      <c r="K39" s="76"/>
    </row>
    <row r="40" spans="1:11" ht="18" customHeight="1" x14ac:dyDescent="0.25">
      <c r="E40" s="40"/>
      <c r="F40" s="75"/>
      <c r="G40" s="76"/>
      <c r="I40" s="40"/>
      <c r="J40" s="75"/>
      <c r="K40" s="76"/>
    </row>
    <row r="41" spans="1:11" ht="18" customHeight="1" x14ac:dyDescent="0.25">
      <c r="C41" s="5"/>
      <c r="E41" s="40"/>
      <c r="F41" s="75"/>
      <c r="G41" s="76"/>
      <c r="I41" s="40"/>
      <c r="J41" s="75"/>
      <c r="K41" s="76"/>
    </row>
    <row r="42" spans="1:11" ht="18" customHeight="1" x14ac:dyDescent="0.25">
      <c r="C42" s="5"/>
      <c r="E42" s="40"/>
      <c r="F42" s="75"/>
      <c r="G42" s="76"/>
      <c r="I42" s="40"/>
      <c r="J42" s="75"/>
      <c r="K42" s="76"/>
    </row>
    <row r="43" spans="1:11" ht="18" customHeight="1" x14ac:dyDescent="0.25">
      <c r="C43" s="5"/>
      <c r="E43" s="40"/>
      <c r="F43" s="75"/>
      <c r="G43" s="76"/>
      <c r="I43" s="40"/>
      <c r="J43" s="75"/>
      <c r="K43" s="76"/>
    </row>
    <row r="44" spans="1:11" ht="18" customHeight="1" x14ac:dyDescent="0.25">
      <c r="C44" s="5"/>
    </row>
    <row r="45" spans="1:11" ht="18" customHeight="1" x14ac:dyDescent="0.25">
      <c r="C45" s="5"/>
    </row>
    <row r="46" spans="1:11" ht="18" customHeight="1" x14ac:dyDescent="0.25">
      <c r="C46" s="5"/>
    </row>
    <row r="47" spans="1:11" ht="18" customHeight="1" x14ac:dyDescent="0.25">
      <c r="C47" s="5"/>
    </row>
    <row r="48" spans="1:11" ht="18" customHeight="1" x14ac:dyDescent="0.25">
      <c r="C48" s="5"/>
    </row>
    <row r="49" spans="3:3" ht="18" customHeight="1" x14ac:dyDescent="0.25">
      <c r="C49" s="5"/>
    </row>
  </sheetData>
  <mergeCells count="63">
    <mergeCell ref="F29:G29"/>
    <mergeCell ref="F30:G30"/>
    <mergeCell ref="F36:G36"/>
    <mergeCell ref="F37:G37"/>
    <mergeCell ref="F38:G38"/>
    <mergeCell ref="F43:G43"/>
    <mergeCell ref="J24:K24"/>
    <mergeCell ref="J25:K25"/>
    <mergeCell ref="J26:K26"/>
    <mergeCell ref="J27:K27"/>
    <mergeCell ref="J28:K28"/>
    <mergeCell ref="F31:G31"/>
    <mergeCell ref="F32:G32"/>
    <mergeCell ref="F33:G33"/>
    <mergeCell ref="F34:G34"/>
    <mergeCell ref="F35:G35"/>
    <mergeCell ref="F27:G27"/>
    <mergeCell ref="F24:G24"/>
    <mergeCell ref="F25:G25"/>
    <mergeCell ref="F26:G26"/>
    <mergeCell ref="F28:G28"/>
    <mergeCell ref="J34:K34"/>
    <mergeCell ref="F39:G39"/>
    <mergeCell ref="F40:G40"/>
    <mergeCell ref="F41:G41"/>
    <mergeCell ref="F42:G42"/>
    <mergeCell ref="J41:K41"/>
    <mergeCell ref="J42:K42"/>
    <mergeCell ref="J29:K29"/>
    <mergeCell ref="J30:K30"/>
    <mergeCell ref="J31:K31"/>
    <mergeCell ref="J32:K32"/>
    <mergeCell ref="J33:K33"/>
    <mergeCell ref="J43:K43"/>
    <mergeCell ref="J2:K2"/>
    <mergeCell ref="J3:K3"/>
    <mergeCell ref="J4:K4"/>
    <mergeCell ref="J5:K5"/>
    <mergeCell ref="J6:K6"/>
    <mergeCell ref="J7:K7"/>
    <mergeCell ref="J8:K8"/>
    <mergeCell ref="J35:K35"/>
    <mergeCell ref="J36:K36"/>
    <mergeCell ref="J37:K37"/>
    <mergeCell ref="J38:K38"/>
    <mergeCell ref="J39:K39"/>
    <mergeCell ref="J40:K40"/>
    <mergeCell ref="J21:K21"/>
    <mergeCell ref="J22:K22"/>
    <mergeCell ref="J23:K23"/>
    <mergeCell ref="I1:K1"/>
    <mergeCell ref="J15:K15"/>
    <mergeCell ref="J16:K16"/>
    <mergeCell ref="J17:K17"/>
    <mergeCell ref="J18:K18"/>
    <mergeCell ref="J19:K19"/>
    <mergeCell ref="J20:K20"/>
    <mergeCell ref="J9:K9"/>
    <mergeCell ref="J10:K10"/>
    <mergeCell ref="J11:K11"/>
    <mergeCell ref="J12:K12"/>
    <mergeCell ref="J13:K13"/>
    <mergeCell ref="J14:K14"/>
  </mergeCells>
  <pageMargins left="0.39370078740157483" right="0.39370078740157483" top="0.59055118110236227" bottom="0.39370078740157483" header="0.31496062992125984" footer="0.31496062992125984"/>
  <pageSetup paperSize="9" orientation="portrait" horizontalDpi="300" verticalDpi="300" r:id="rId1"/>
  <headerFooter>
    <oddHeader>&amp;CCOMPUTER SCIENCE</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Sheet6.randomNumbers">
                <anchor moveWithCells="1" sizeWithCells="1">
                  <from>
                    <xdr:col>6</xdr:col>
                    <xdr:colOff>0</xdr:colOff>
                    <xdr:row>0</xdr:row>
                    <xdr:rowOff>28575</xdr:rowOff>
                  </from>
                  <to>
                    <xdr:col>7</xdr:col>
                    <xdr:colOff>0</xdr:colOff>
                    <xdr:row>1</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A25E2-9EE6-400B-BD33-820847875A36}">
  <sheetPr codeName="Sheet10"/>
  <dimension ref="A1:T118"/>
  <sheetViews>
    <sheetView tabSelected="1" zoomScaleNormal="100" workbookViewId="0">
      <pane ySplit="1" topLeftCell="A2" activePane="bottomLeft" state="frozen"/>
      <selection pane="bottomLeft" activeCell="B4" sqref="B4"/>
    </sheetView>
  </sheetViews>
  <sheetFormatPr defaultRowHeight="18" customHeight="1" x14ac:dyDescent="0.25"/>
  <cols>
    <col min="1" max="1" width="5.7109375" style="44" customWidth="1"/>
    <col min="2" max="2" width="64.5703125" style="50" customWidth="1"/>
    <col min="3" max="3" width="5.5703125" style="50" customWidth="1"/>
    <col min="4" max="4" width="4.85546875" style="44" bestFit="1" customWidth="1"/>
    <col min="5" max="5" width="5.85546875" style="44" customWidth="1"/>
    <col min="6" max="6" width="17.140625" style="50" customWidth="1"/>
    <col min="7" max="7" width="22.28515625" style="50" customWidth="1"/>
    <col min="8" max="8" width="6" style="50" customWidth="1"/>
    <col min="9" max="9" width="19.7109375" style="50" customWidth="1"/>
    <col min="10" max="10" width="24.28515625" style="50" customWidth="1"/>
    <col min="11" max="11" width="9.140625" style="45"/>
    <col min="12" max="12" width="4.5703125" style="45" customWidth="1"/>
    <col min="13" max="13" width="16.140625" style="45" customWidth="1"/>
    <col min="14" max="14" width="28" style="45" customWidth="1"/>
    <col min="15" max="15" width="1" style="45" customWidth="1"/>
    <col min="16" max="16" width="13.85546875" style="45" customWidth="1"/>
    <col min="17" max="17" width="33" style="45" customWidth="1"/>
    <col min="18" max="16384" width="9.140625" style="45"/>
  </cols>
  <sheetData>
    <row r="1" spans="1:17" ht="21" customHeight="1" x14ac:dyDescent="0.25">
      <c r="A1" s="42" t="s">
        <v>0</v>
      </c>
      <c r="B1" s="42" t="s">
        <v>993</v>
      </c>
      <c r="C1" s="43" t="s">
        <v>3</v>
      </c>
      <c r="D1" s="43" t="s">
        <v>285</v>
      </c>
      <c r="E1" s="44" t="s">
        <v>0</v>
      </c>
      <c r="F1" s="96" t="s">
        <v>993</v>
      </c>
      <c r="G1" s="96"/>
      <c r="H1" s="96"/>
      <c r="I1" s="96"/>
      <c r="J1" s="96"/>
      <c r="L1" s="46"/>
      <c r="M1" s="47"/>
      <c r="N1" s="48" t="s">
        <v>981</v>
      </c>
      <c r="O1" s="49"/>
      <c r="P1" s="47"/>
      <c r="Q1" s="48" t="s">
        <v>982</v>
      </c>
    </row>
    <row r="2" spans="1:17" ht="18" customHeight="1" x14ac:dyDescent="0.25">
      <c r="A2" s="44">
        <v>1</v>
      </c>
      <c r="B2" s="46" t="s">
        <v>992</v>
      </c>
      <c r="C2" s="46">
        <f>COUNTIF($D$2:$D$11,D2)</f>
        <v>1</v>
      </c>
      <c r="D2">
        <v>8</v>
      </c>
      <c r="E2" s="44">
        <v>1</v>
      </c>
      <c r="F2" s="97" t="s">
        <v>992</v>
      </c>
      <c r="G2" s="98"/>
      <c r="H2" s="98"/>
      <c r="I2" s="98"/>
      <c r="J2" s="99"/>
      <c r="L2" s="46">
        <f t="shared" ref="L2:L33" si="0">COUNTIF($M$2:$M$61,M2)</f>
        <v>1</v>
      </c>
      <c r="M2" s="46" t="s">
        <v>996</v>
      </c>
      <c r="N2" s="46" t="str">
        <f t="shared" ref="N2:N33" si="1">CONCATENATE($N$1, " ",M2, " = ")</f>
        <v xml:space="preserve">अर्ध लिखिए -  अंक  = </v>
      </c>
      <c r="O2" s="49"/>
      <c r="P2" s="51" t="s">
        <v>987</v>
      </c>
      <c r="Q2" s="50" t="str">
        <f>CONCATENATE($Q$1, " ",P2, " = ")</f>
        <v xml:space="preserve">वचन बदलिए -  मौसा  = </v>
      </c>
    </row>
    <row r="3" spans="1:17" ht="18" customHeight="1" x14ac:dyDescent="0.25">
      <c r="A3" s="44">
        <v>2</v>
      </c>
      <c r="B3" s="46" t="s">
        <v>1011</v>
      </c>
      <c r="C3" s="46">
        <f t="shared" ref="C3:C11" si="2">COUNTIF($D$2:$D$11,D3)</f>
        <v>1</v>
      </c>
      <c r="D3">
        <v>6</v>
      </c>
      <c r="E3" s="44">
        <v>2</v>
      </c>
      <c r="F3" s="97" t="str">
        <f t="shared" ref="F3:F6" si="3">VLOOKUP(D3,$A$2:$B$8,2)</f>
        <v>बारहखड़ी लिखिए - ज , न</v>
      </c>
      <c r="G3" s="98"/>
      <c r="H3" s="98"/>
      <c r="I3" s="98"/>
      <c r="J3" s="99"/>
      <c r="L3" s="46">
        <f t="shared" si="0"/>
        <v>1</v>
      </c>
      <c r="M3" s="46" t="s">
        <v>1067</v>
      </c>
      <c r="N3" s="46" t="str">
        <f t="shared" si="1"/>
        <v xml:space="preserve">अर्ध लिखिए -  अंगूठी = </v>
      </c>
      <c r="O3" s="49"/>
      <c r="P3" s="51" t="s">
        <v>988</v>
      </c>
      <c r="Q3" s="50" t="str">
        <f t="shared" ref="Q3:Q11" si="4">CONCATENATE($Q$1, " ",P3, " = ")</f>
        <v xml:space="preserve">वचन बदलिए -  मेर  = </v>
      </c>
    </row>
    <row r="4" spans="1:17" ht="18" customHeight="1" x14ac:dyDescent="0.25">
      <c r="A4" s="44">
        <v>3</v>
      </c>
      <c r="B4" s="46" t="s">
        <v>1031</v>
      </c>
      <c r="C4" s="46">
        <f t="shared" si="2"/>
        <v>1</v>
      </c>
      <c r="D4">
        <v>3</v>
      </c>
      <c r="E4" s="44">
        <v>3</v>
      </c>
      <c r="F4" s="97" t="str">
        <f t="shared" si="3"/>
        <v>हम सुबह कितने बजे उतना चाहिए ?</v>
      </c>
      <c r="G4" s="98"/>
      <c r="H4" s="98"/>
      <c r="I4" s="98"/>
      <c r="J4" s="99"/>
      <c r="L4" s="46">
        <f t="shared" si="0"/>
        <v>1</v>
      </c>
      <c r="M4" s="46" t="s">
        <v>997</v>
      </c>
      <c r="N4" s="46" t="str">
        <f t="shared" si="1"/>
        <v xml:space="preserve">अर्ध लिखिए -  अंत  = </v>
      </c>
      <c r="O4" s="49"/>
      <c r="P4" s="51" t="s">
        <v>989</v>
      </c>
      <c r="Q4" s="50" t="str">
        <f t="shared" si="4"/>
        <v xml:space="preserve">वचन बदलिए -  कौआ  = </v>
      </c>
    </row>
    <row r="5" spans="1:17" ht="18" customHeight="1" x14ac:dyDescent="0.25">
      <c r="A5" s="44">
        <v>4</v>
      </c>
      <c r="B5" s="46" t="s">
        <v>1063</v>
      </c>
      <c r="C5" s="46">
        <f t="shared" si="2"/>
        <v>1</v>
      </c>
      <c r="D5">
        <v>4</v>
      </c>
      <c r="E5" s="44">
        <v>4</v>
      </c>
      <c r="F5" s="97" t="str">
        <f t="shared" si="3"/>
        <v>बारहखड़ी लिखिए - क , द</v>
      </c>
      <c r="G5" s="98"/>
      <c r="H5" s="98"/>
      <c r="I5" s="98"/>
      <c r="J5" s="99"/>
      <c r="L5" s="46">
        <f t="shared" si="0"/>
        <v>1</v>
      </c>
      <c r="M5" s="46" t="s">
        <v>1020</v>
      </c>
      <c r="N5" s="46" t="str">
        <f t="shared" si="1"/>
        <v xml:space="preserve">अर्ध लिखिए -  अंतः = </v>
      </c>
      <c r="O5" s="49"/>
      <c r="P5" s="51" t="s">
        <v>990</v>
      </c>
      <c r="Q5" s="50" t="str">
        <f t="shared" si="4"/>
        <v xml:space="preserve">वचन बदलिए -  औरत = </v>
      </c>
    </row>
    <row r="6" spans="1:17" ht="18" customHeight="1" x14ac:dyDescent="0.25">
      <c r="A6" s="44">
        <v>5</v>
      </c>
      <c r="B6" s="46" t="s">
        <v>1064</v>
      </c>
      <c r="C6" s="46">
        <f t="shared" si="2"/>
        <v>2</v>
      </c>
      <c r="D6">
        <v>1</v>
      </c>
      <c r="E6" s="44">
        <v>5</v>
      </c>
      <c r="F6" s="97" t="str">
        <f t="shared" si="3"/>
        <v>चौकी पर खिलौने किसने रखे ?</v>
      </c>
      <c r="G6" s="98"/>
      <c r="H6" s="98"/>
      <c r="I6" s="98"/>
      <c r="J6" s="99"/>
      <c r="L6" s="46">
        <f t="shared" si="0"/>
        <v>1</v>
      </c>
      <c r="M6" s="46" t="s">
        <v>1022</v>
      </c>
      <c r="N6" s="46" t="str">
        <f t="shared" si="1"/>
        <v xml:space="preserve">अर्ध लिखिए -  अंतःपुर  = </v>
      </c>
      <c r="O6" s="49"/>
      <c r="P6" s="51" t="s">
        <v>991</v>
      </c>
      <c r="Q6" s="50" t="str">
        <f t="shared" si="4"/>
        <v xml:space="preserve">वचन बदलिए -  शेर  = </v>
      </c>
    </row>
    <row r="7" spans="1:17" ht="18" customHeight="1" x14ac:dyDescent="0.25">
      <c r="A7" s="44">
        <v>6</v>
      </c>
      <c r="B7" s="46" t="s">
        <v>1065</v>
      </c>
      <c r="C7" s="46"/>
      <c r="D7" s="52"/>
      <c r="F7" s="94" t="s">
        <v>980</v>
      </c>
      <c r="G7" s="94"/>
      <c r="H7" s="94" t="s">
        <v>1104</v>
      </c>
      <c r="I7" s="94"/>
      <c r="J7" s="94"/>
      <c r="L7" s="46">
        <f t="shared" si="0"/>
        <v>1</v>
      </c>
      <c r="M7" s="46" t="s">
        <v>1027</v>
      </c>
      <c r="N7" s="46" t="str">
        <f t="shared" si="1"/>
        <v xml:space="preserve">अर्ध लिखिए -  अंततः = </v>
      </c>
      <c r="O7" s="49"/>
      <c r="P7" s="51" t="s">
        <v>1012</v>
      </c>
      <c r="Q7" s="50" t="str">
        <f t="shared" si="4"/>
        <v xml:space="preserve">वचन बदलिए -  अंडा = </v>
      </c>
    </row>
    <row r="8" spans="1:17" ht="18" customHeight="1" x14ac:dyDescent="0.25">
      <c r="A8" s="44">
        <v>7</v>
      </c>
      <c r="B8" s="46" t="s">
        <v>1066</v>
      </c>
      <c r="C8" s="46">
        <f t="shared" si="2"/>
        <v>1</v>
      </c>
      <c r="D8">
        <v>12</v>
      </c>
      <c r="E8" s="44">
        <v>1</v>
      </c>
      <c r="G8" s="53" t="str">
        <f t="shared" ref="G8:G15" si="5">VLOOKUP(D8,$A$13:$B$27,2)</f>
        <v>माँ ने उंगली में ___ पहनी</v>
      </c>
      <c r="H8" s="54"/>
      <c r="I8" s="55" t="str">
        <f t="shared" ref="I8:I15" si="6">VLOOKUP(D8,$A$92:$B$101,2)</f>
        <v xml:space="preserve">घंटा  - </v>
      </c>
      <c r="J8" s="55"/>
      <c r="L8" s="46">
        <f t="shared" si="0"/>
        <v>1</v>
      </c>
      <c r="M8" s="46" t="s">
        <v>1070</v>
      </c>
      <c r="N8" s="46" t="str">
        <f t="shared" si="1"/>
        <v xml:space="preserve">अर्ध लिखिए -  आंख = </v>
      </c>
      <c r="O8" s="49"/>
      <c r="P8" s="51" t="s">
        <v>1013</v>
      </c>
      <c r="Q8" s="50" t="str">
        <f t="shared" si="4"/>
        <v xml:space="preserve">वचन बदलिए -  डंडा = </v>
      </c>
    </row>
    <row r="9" spans="1:17" ht="18" customHeight="1" x14ac:dyDescent="0.25">
      <c r="A9" s="44">
        <v>8</v>
      </c>
      <c r="B9" s="46" t="s">
        <v>1109</v>
      </c>
      <c r="C9" s="46">
        <f t="shared" si="2"/>
        <v>1</v>
      </c>
      <c r="D9">
        <v>13</v>
      </c>
      <c r="E9" s="44">
        <v>2</v>
      </c>
      <c r="F9" s="53"/>
      <c r="G9" s="53" t="str">
        <f t="shared" si="5"/>
        <v>बांसुरी ___ की बानी है</v>
      </c>
      <c r="H9" s="54"/>
      <c r="I9" s="55" t="str">
        <f t="shared" si="6"/>
        <v xml:space="preserve">घंटा  - </v>
      </c>
      <c r="J9" s="55"/>
      <c r="L9" s="46">
        <f t="shared" si="0"/>
        <v>1</v>
      </c>
      <c r="M9" s="46" t="s">
        <v>994</v>
      </c>
      <c r="N9" s="46" t="str">
        <f t="shared" si="1"/>
        <v xml:space="preserve">अर्ध लिखिए -  ऑम्बिया  = </v>
      </c>
      <c r="O9" s="49"/>
      <c r="P9" s="51" t="s">
        <v>1014</v>
      </c>
      <c r="Q9" s="50" t="str">
        <f t="shared" si="4"/>
        <v xml:space="preserve">वचन बदलिए -  संतरा = </v>
      </c>
    </row>
    <row r="10" spans="1:17" ht="18" customHeight="1" x14ac:dyDescent="0.25">
      <c r="A10" s="44">
        <v>9</v>
      </c>
      <c r="B10" s="46" t="s">
        <v>1111</v>
      </c>
      <c r="C10" s="46">
        <f t="shared" si="2"/>
        <v>1</v>
      </c>
      <c r="D10">
        <v>11</v>
      </c>
      <c r="E10" s="44">
        <v>3</v>
      </c>
      <c r="F10" s="53"/>
      <c r="G10" s="53" t="str">
        <f t="shared" si="5"/>
        <v>माता-पिता को ___ करो</v>
      </c>
      <c r="H10" s="54"/>
      <c r="I10" s="55" t="str">
        <f t="shared" si="6"/>
        <v xml:space="preserve">घंटा  - </v>
      </c>
      <c r="J10" s="55"/>
      <c r="L10" s="46">
        <f t="shared" si="0"/>
        <v>1</v>
      </c>
      <c r="M10" s="46" t="s">
        <v>1005</v>
      </c>
      <c r="N10" s="46" t="str">
        <f t="shared" si="1"/>
        <v xml:space="preserve">अर्ध लिखिए -  कंगन = </v>
      </c>
      <c r="O10" s="49"/>
      <c r="P10" s="51" t="s">
        <v>1015</v>
      </c>
      <c r="Q10" s="50" t="str">
        <f t="shared" si="4"/>
        <v xml:space="preserve">वचन बदलिए -  कंधा = </v>
      </c>
    </row>
    <row r="11" spans="1:17" ht="18" customHeight="1" x14ac:dyDescent="0.25">
      <c r="A11" s="44">
        <v>10</v>
      </c>
      <c r="B11" s="46" t="s">
        <v>1112</v>
      </c>
      <c r="C11" s="46">
        <f t="shared" si="2"/>
        <v>2</v>
      </c>
      <c r="D11">
        <v>1</v>
      </c>
      <c r="E11" s="44">
        <v>4</v>
      </c>
      <c r="F11" s="53"/>
      <c r="G11" s="53" t="str">
        <f t="shared" si="5"/>
        <v>मौसाजी ___ लाया</v>
      </c>
      <c r="H11" s="54"/>
      <c r="I11" s="55" t="str">
        <f t="shared" si="6"/>
        <v xml:space="preserve">मौसा  - </v>
      </c>
      <c r="J11" s="55"/>
      <c r="L11" s="46">
        <f t="shared" si="0"/>
        <v>1</v>
      </c>
      <c r="M11" s="46" t="s">
        <v>1088</v>
      </c>
      <c r="N11" s="46" t="str">
        <f t="shared" si="1"/>
        <v xml:space="preserve">अर्ध लिखिए -  कर्म = </v>
      </c>
      <c r="O11" s="49"/>
      <c r="P11" s="51" t="s">
        <v>1016</v>
      </c>
      <c r="Q11" s="50" t="str">
        <f t="shared" si="4"/>
        <v xml:space="preserve">वचन बदलिए -  घंटा  = </v>
      </c>
    </row>
    <row r="12" spans="1:17" ht="18" customHeight="1" x14ac:dyDescent="0.25">
      <c r="A12" s="42"/>
      <c r="B12" s="42" t="s">
        <v>980</v>
      </c>
      <c r="C12" s="46"/>
      <c r="D12">
        <v>7</v>
      </c>
      <c r="E12" s="44">
        <v>5</v>
      </c>
      <c r="F12" s="53"/>
      <c r="G12" s="53" t="str">
        <f t="shared" si="5"/>
        <v>___ ने हंस देखा था</v>
      </c>
      <c r="H12" s="54"/>
      <c r="I12" s="55" t="str">
        <f t="shared" si="6"/>
        <v xml:space="preserve">डंडा - </v>
      </c>
      <c r="J12" s="55"/>
      <c r="L12" s="46">
        <f t="shared" si="0"/>
        <v>1</v>
      </c>
      <c r="M12" s="46" t="s">
        <v>1078</v>
      </c>
      <c r="N12" s="46" t="str">
        <f t="shared" si="1"/>
        <v xml:space="preserve">अर्ध लिखिए -  कांचा  = </v>
      </c>
      <c r="O12" s="49"/>
      <c r="P12" s="51"/>
      <c r="Q12" s="50"/>
    </row>
    <row r="13" spans="1:17" ht="18" customHeight="1" x14ac:dyDescent="0.25">
      <c r="A13" s="44">
        <v>1</v>
      </c>
      <c r="B13" s="46" t="s">
        <v>983</v>
      </c>
      <c r="C13" s="46">
        <f>COUNTIF($D$13:$D$26,D13)</f>
        <v>1</v>
      </c>
      <c r="D13">
        <v>6</v>
      </c>
      <c r="E13" s="44">
        <v>6</v>
      </c>
      <c r="F13" s="53"/>
      <c r="G13" s="53" t="str">
        <f t="shared" si="5"/>
        <v xml:space="preserve">बन्दर ने ___ बजाय </v>
      </c>
      <c r="H13" s="54"/>
      <c r="I13" s="55" t="str">
        <f t="shared" si="6"/>
        <v xml:space="preserve">अंडा - </v>
      </c>
      <c r="J13" s="55"/>
      <c r="L13" s="46">
        <f t="shared" si="0"/>
        <v>1</v>
      </c>
      <c r="M13" s="46" t="s">
        <v>1100</v>
      </c>
      <c r="N13" s="46" t="str">
        <f t="shared" si="1"/>
        <v xml:space="preserve">अर्ध लिखिए -  काला = </v>
      </c>
      <c r="O13" s="49"/>
      <c r="P13" s="51"/>
      <c r="Q13" s="50"/>
    </row>
    <row r="14" spans="1:17" ht="18" customHeight="1" x14ac:dyDescent="0.25">
      <c r="A14" s="44">
        <v>2</v>
      </c>
      <c r="B14" s="46" t="s">
        <v>984</v>
      </c>
      <c r="C14" s="46">
        <f>COUNTIF($D$13:$D$26,D14)</f>
        <v>2</v>
      </c>
      <c r="D14">
        <v>15</v>
      </c>
      <c r="E14" s="44">
        <v>7</v>
      </c>
      <c r="F14" s="53"/>
      <c r="G14" s="53" t="str">
        <f t="shared" si="5"/>
        <v>___ पर बाँट</v>
      </c>
      <c r="H14" s="54"/>
      <c r="I14" s="55" t="str">
        <f t="shared" si="6"/>
        <v xml:space="preserve">घंटा  - </v>
      </c>
      <c r="J14" s="55"/>
      <c r="L14" s="46">
        <f t="shared" si="0"/>
        <v>1</v>
      </c>
      <c r="M14" s="51" t="s">
        <v>1089</v>
      </c>
      <c r="N14" s="46" t="str">
        <f t="shared" si="1"/>
        <v xml:space="preserve">अर्ध लिखिए -  क्रम = </v>
      </c>
      <c r="O14" s="49"/>
      <c r="P14" s="51"/>
      <c r="Q14" s="50"/>
    </row>
    <row r="15" spans="1:17" ht="18" customHeight="1" x14ac:dyDescent="0.25">
      <c r="A15" s="44">
        <v>3</v>
      </c>
      <c r="B15" s="46" t="s">
        <v>985</v>
      </c>
      <c r="C15" s="46">
        <f>COUNTIF($D$13:$D$26,D15)</f>
        <v>1</v>
      </c>
      <c r="D15">
        <v>14</v>
      </c>
      <c r="E15" s="44">
        <v>8</v>
      </c>
      <c r="F15" s="53"/>
      <c r="G15" s="53" t="str">
        <f t="shared" si="5"/>
        <v>___ क गिलास ला</v>
      </c>
      <c r="H15" s="54"/>
      <c r="I15" s="55" t="str">
        <f t="shared" si="6"/>
        <v xml:space="preserve">घंटा  - </v>
      </c>
      <c r="J15" s="55"/>
      <c r="L15" s="46">
        <f t="shared" si="0"/>
        <v>1</v>
      </c>
      <c r="M15" s="46" t="s">
        <v>1073</v>
      </c>
      <c r="N15" s="46" t="str">
        <f t="shared" si="1"/>
        <v xml:space="preserve">अर्ध लिखिए -  क्रुआ = </v>
      </c>
      <c r="O15" s="49"/>
      <c r="P15" s="51"/>
      <c r="Q15" s="50"/>
    </row>
    <row r="16" spans="1:17" ht="18" customHeight="1" x14ac:dyDescent="0.25">
      <c r="A16" s="44">
        <v>4</v>
      </c>
      <c r="B16" s="46" t="s">
        <v>986</v>
      </c>
      <c r="C16" s="46"/>
      <c r="D16" s="52"/>
      <c r="F16" s="95" t="s">
        <v>1103</v>
      </c>
      <c r="G16" s="95"/>
      <c r="H16" s="95" t="str">
        <f>F16</f>
        <v>अर्ध लिखिए - Meanings</v>
      </c>
      <c r="I16" s="95"/>
      <c r="J16" s="95"/>
      <c r="L16" s="46">
        <f t="shared" si="0"/>
        <v>1</v>
      </c>
      <c r="M16" s="46" t="s">
        <v>998</v>
      </c>
      <c r="N16" s="46" t="str">
        <f t="shared" si="1"/>
        <v xml:space="preserve">अर्ध लिखिए -  खंभा = </v>
      </c>
      <c r="O16" s="49"/>
      <c r="P16" s="51"/>
      <c r="Q16" s="50"/>
    </row>
    <row r="17" spans="1:17" ht="18" customHeight="1" x14ac:dyDescent="0.25">
      <c r="A17" s="44">
        <v>5</v>
      </c>
      <c r="B17" s="46" t="s">
        <v>1007</v>
      </c>
      <c r="C17" s="46">
        <f t="shared" ref="C17:C26" si="7">COUNTIF($D$13:$D$26,D17)</f>
        <v>1</v>
      </c>
      <c r="D17">
        <v>2</v>
      </c>
      <c r="E17" s="44">
        <v>1</v>
      </c>
      <c r="F17" s="53" t="str">
        <f t="shared" ref="F17:F36" si="8">VLOOKUP(D17,$A$29:$B$58,2)</f>
        <v xml:space="preserve">अंगूठी = </v>
      </c>
      <c r="G17" s="56"/>
      <c r="H17">
        <v>10</v>
      </c>
      <c r="I17" s="53" t="str">
        <f t="shared" ref="I17:I36" si="9">VLOOKUP(H17,$A$60:$B$89,2)</f>
        <v xml:space="preserve">बन्दर = </v>
      </c>
      <c r="J17" s="56"/>
      <c r="K17" s="45" t="b">
        <f>I17=F17</f>
        <v>0</v>
      </c>
      <c r="L17" s="46">
        <f t="shared" si="0"/>
        <v>1</v>
      </c>
      <c r="M17" s="46" t="s">
        <v>1093</v>
      </c>
      <c r="N17" s="46" t="str">
        <f t="shared" si="1"/>
        <v xml:space="preserve">अर्ध लिखिए -  ग्रह = </v>
      </c>
      <c r="O17" s="49"/>
      <c r="P17" s="51"/>
      <c r="Q17" s="50"/>
    </row>
    <row r="18" spans="1:17" ht="18" customHeight="1" x14ac:dyDescent="0.25">
      <c r="A18" s="44">
        <v>6</v>
      </c>
      <c r="B18" s="46" t="s">
        <v>1008</v>
      </c>
      <c r="C18" s="46">
        <f t="shared" si="7"/>
        <v>1</v>
      </c>
      <c r="D18">
        <v>29</v>
      </c>
      <c r="E18" s="44">
        <v>2</v>
      </c>
      <c r="F18" s="53" t="str">
        <f t="shared" si="8"/>
        <v xml:space="preserve">पंजा  = </v>
      </c>
      <c r="G18" s="56"/>
      <c r="H18">
        <v>29</v>
      </c>
      <c r="I18" s="53" t="str">
        <f t="shared" si="9"/>
        <v xml:space="preserve">हरा  = </v>
      </c>
      <c r="J18" s="56"/>
      <c r="K18" s="45" t="b">
        <f t="shared" ref="K18:K36" si="10">I18=F18</f>
        <v>0</v>
      </c>
      <c r="L18" s="46">
        <f t="shared" si="0"/>
        <v>1</v>
      </c>
      <c r="M18" s="46" t="s">
        <v>1068</v>
      </c>
      <c r="N18" s="46" t="str">
        <f t="shared" si="1"/>
        <v xml:space="preserve">अर्ध लिखिए -  चंदा = </v>
      </c>
      <c r="O18" s="49"/>
      <c r="P18" s="51"/>
      <c r="Q18" s="50"/>
    </row>
    <row r="19" spans="1:17" ht="18" customHeight="1" x14ac:dyDescent="0.25">
      <c r="A19" s="44">
        <v>7</v>
      </c>
      <c r="B19" s="46" t="s">
        <v>1009</v>
      </c>
      <c r="C19" s="46">
        <f t="shared" si="7"/>
        <v>1</v>
      </c>
      <c r="D19">
        <v>11</v>
      </c>
      <c r="E19" s="44">
        <v>3</v>
      </c>
      <c r="F19" s="53" t="str">
        <f t="shared" si="8"/>
        <v xml:space="preserve">कांचा  = </v>
      </c>
      <c r="G19" s="56"/>
      <c r="H19">
        <v>30</v>
      </c>
      <c r="I19" s="53" t="str">
        <f t="shared" si="9"/>
        <v xml:space="preserve">हसना  = </v>
      </c>
      <c r="J19" s="56"/>
      <c r="K19" s="45" t="b">
        <f t="shared" si="10"/>
        <v>0</v>
      </c>
      <c r="L19" s="46">
        <f t="shared" si="0"/>
        <v>1</v>
      </c>
      <c r="M19" s="46" t="s">
        <v>1095</v>
      </c>
      <c r="N19" s="46" t="str">
        <f t="shared" si="1"/>
        <v xml:space="preserve">अर्ध लिखिए -  चक्र = </v>
      </c>
      <c r="O19" s="49"/>
      <c r="P19" s="51"/>
      <c r="Q19" s="50"/>
    </row>
    <row r="20" spans="1:17" ht="18" customHeight="1" x14ac:dyDescent="0.25">
      <c r="A20" s="44">
        <v>8</v>
      </c>
      <c r="B20" s="46" t="s">
        <v>1010</v>
      </c>
      <c r="C20" s="46">
        <f t="shared" si="7"/>
        <v>1</v>
      </c>
      <c r="D20">
        <v>16</v>
      </c>
      <c r="E20" s="44">
        <v>4</v>
      </c>
      <c r="F20" s="53" t="str">
        <f t="shared" si="8"/>
        <v xml:space="preserve">ग्रह = </v>
      </c>
      <c r="G20" s="56"/>
      <c r="H20">
        <v>13</v>
      </c>
      <c r="I20" s="53" t="str">
        <f t="shared" si="9"/>
        <v xml:space="preserve">ब्राह्मण = </v>
      </c>
      <c r="J20" s="56"/>
      <c r="K20" s="45" t="b">
        <f t="shared" si="10"/>
        <v>0</v>
      </c>
      <c r="L20" s="46">
        <f t="shared" si="0"/>
        <v>1</v>
      </c>
      <c r="M20" s="46" t="s">
        <v>1021</v>
      </c>
      <c r="N20" s="46" t="str">
        <f t="shared" si="1"/>
        <v xml:space="preserve">अर्ध लिखिए -  छः = </v>
      </c>
      <c r="O20" s="49"/>
      <c r="P20" s="51"/>
      <c r="Q20" s="50"/>
    </row>
    <row r="21" spans="1:17" ht="18" customHeight="1" x14ac:dyDescent="0.25">
      <c r="A21" s="44">
        <v>9</v>
      </c>
      <c r="B21" s="46" t="s">
        <v>1028</v>
      </c>
      <c r="C21" s="46">
        <f t="shared" si="7"/>
        <v>1</v>
      </c>
      <c r="D21">
        <v>24</v>
      </c>
      <c r="E21" s="44">
        <v>5</v>
      </c>
      <c r="F21" s="53" t="str">
        <f t="shared" si="8"/>
        <v xml:space="preserve">धर्म = </v>
      </c>
      <c r="G21" s="56"/>
      <c r="H21">
        <v>9</v>
      </c>
      <c r="I21" s="53" t="str">
        <f t="shared" si="9"/>
        <v xml:space="preserve">फलतः = </v>
      </c>
      <c r="J21" s="56"/>
      <c r="K21" s="45" t="b">
        <f t="shared" si="10"/>
        <v>0</v>
      </c>
      <c r="L21" s="46">
        <f t="shared" si="0"/>
        <v>1</v>
      </c>
      <c r="M21" s="46" t="s">
        <v>999</v>
      </c>
      <c r="N21" s="46" t="str">
        <f t="shared" si="1"/>
        <v xml:space="preserve">अर्ध लिखिए -  झंडा  = </v>
      </c>
      <c r="O21" s="49"/>
      <c r="P21" s="51"/>
      <c r="Q21" s="50"/>
    </row>
    <row r="22" spans="1:17" ht="18" customHeight="1" x14ac:dyDescent="0.25">
      <c r="A22" s="44">
        <v>10</v>
      </c>
      <c r="B22" s="46" t="s">
        <v>1029</v>
      </c>
      <c r="C22" s="46">
        <f t="shared" si="7"/>
        <v>1</v>
      </c>
      <c r="D22">
        <v>18</v>
      </c>
      <c r="E22" s="44">
        <v>6</v>
      </c>
      <c r="F22" s="53" t="str">
        <f t="shared" si="8"/>
        <v xml:space="preserve">चक्र = </v>
      </c>
      <c r="G22" s="56"/>
      <c r="H22">
        <v>5</v>
      </c>
      <c r="I22" s="53" t="str">
        <f t="shared" si="9"/>
        <v xml:space="preserve">प्रणाम  = </v>
      </c>
      <c r="J22" s="56"/>
      <c r="K22" s="45" t="b">
        <f t="shared" si="10"/>
        <v>0</v>
      </c>
      <c r="L22" s="46">
        <f t="shared" si="0"/>
        <v>1</v>
      </c>
      <c r="M22" s="46" t="s">
        <v>1077</v>
      </c>
      <c r="N22" s="46" t="str">
        <f t="shared" si="1"/>
        <v xml:space="preserve">अर्ध लिखिए -  टंगा = </v>
      </c>
      <c r="O22" s="49"/>
      <c r="P22" s="51"/>
      <c r="Q22" s="50"/>
    </row>
    <row r="23" spans="1:17" ht="18" customHeight="1" x14ac:dyDescent="0.25">
      <c r="A23" s="44">
        <v>11</v>
      </c>
      <c r="B23" s="46" t="s">
        <v>1030</v>
      </c>
      <c r="C23" s="46">
        <f t="shared" si="7"/>
        <v>2</v>
      </c>
      <c r="D23">
        <v>15</v>
      </c>
      <c r="E23" s="44">
        <v>7</v>
      </c>
      <c r="F23" s="53" t="str">
        <f t="shared" si="8"/>
        <v xml:space="preserve">खंभा = </v>
      </c>
      <c r="G23" s="56"/>
      <c r="H23">
        <v>20</v>
      </c>
      <c r="I23" s="53" t="str">
        <f t="shared" si="9"/>
        <v xml:space="preserve">वर्ष = </v>
      </c>
      <c r="J23" s="56"/>
      <c r="K23" s="45" t="b">
        <f t="shared" si="10"/>
        <v>0</v>
      </c>
      <c r="L23" s="46">
        <f t="shared" si="0"/>
        <v>1</v>
      </c>
      <c r="M23" s="46" t="s">
        <v>1000</v>
      </c>
      <c r="N23" s="46" t="str">
        <f t="shared" si="1"/>
        <v xml:space="preserve">अर्ध लिखिए -  ठंडा  = </v>
      </c>
      <c r="O23" s="49"/>
      <c r="Q23" s="50"/>
    </row>
    <row r="24" spans="1:17" ht="18" customHeight="1" x14ac:dyDescent="0.25">
      <c r="A24" s="44">
        <v>12</v>
      </c>
      <c r="B24" s="46" t="s">
        <v>1105</v>
      </c>
      <c r="C24" s="46">
        <f t="shared" si="7"/>
        <v>1</v>
      </c>
      <c r="D24">
        <v>9</v>
      </c>
      <c r="E24" s="44">
        <v>8</v>
      </c>
      <c r="F24" s="53" t="str">
        <f t="shared" si="8"/>
        <v xml:space="preserve">कंगन = </v>
      </c>
      <c r="G24" s="56"/>
      <c r="H24">
        <v>22</v>
      </c>
      <c r="I24" s="53" t="str">
        <f t="shared" si="9"/>
        <v xml:space="preserve">व्रत = </v>
      </c>
      <c r="J24" s="56"/>
      <c r="K24" s="45" t="b">
        <f t="shared" si="10"/>
        <v>0</v>
      </c>
      <c r="L24" s="46">
        <f t="shared" si="0"/>
        <v>1</v>
      </c>
      <c r="M24" s="46" t="s">
        <v>1024</v>
      </c>
      <c r="N24" s="46" t="str">
        <f t="shared" si="1"/>
        <v xml:space="preserve">अर्ध लिखिए -  दुःख = </v>
      </c>
      <c r="O24" s="49"/>
      <c r="Q24" s="50"/>
    </row>
    <row r="25" spans="1:17" ht="18" customHeight="1" x14ac:dyDescent="0.25">
      <c r="A25" s="44">
        <v>13</v>
      </c>
      <c r="B25" s="46" t="s">
        <v>1106</v>
      </c>
      <c r="C25" s="46">
        <f t="shared" si="7"/>
        <v>1</v>
      </c>
      <c r="D25">
        <v>19</v>
      </c>
      <c r="E25" s="44">
        <v>9</v>
      </c>
      <c r="F25" s="53" t="str">
        <f t="shared" si="8"/>
        <v xml:space="preserve">छः = </v>
      </c>
      <c r="G25" s="56"/>
      <c r="H25">
        <v>19</v>
      </c>
      <c r="I25" s="53" t="str">
        <f t="shared" si="9"/>
        <v xml:space="preserve">वर्ष = </v>
      </c>
      <c r="J25" s="56"/>
      <c r="K25" s="45" t="b">
        <f t="shared" si="10"/>
        <v>0</v>
      </c>
      <c r="L25" s="46">
        <f t="shared" si="0"/>
        <v>1</v>
      </c>
      <c r="M25" s="46" t="s">
        <v>1080</v>
      </c>
      <c r="N25" s="46" t="str">
        <f t="shared" si="1"/>
        <v xml:space="preserve">अर्ध लिखिए -  धर्म = </v>
      </c>
      <c r="O25" s="49"/>
      <c r="Q25" s="50"/>
    </row>
    <row r="26" spans="1:17" ht="18" customHeight="1" x14ac:dyDescent="0.25">
      <c r="A26" s="44">
        <v>14</v>
      </c>
      <c r="B26" s="46" t="s">
        <v>1107</v>
      </c>
      <c r="C26" s="46">
        <f t="shared" si="7"/>
        <v>1</v>
      </c>
      <c r="D26">
        <v>20</v>
      </c>
      <c r="E26" s="44">
        <v>10</v>
      </c>
      <c r="F26" s="53" t="str">
        <f t="shared" si="8"/>
        <v xml:space="preserve">झंडा  = </v>
      </c>
      <c r="G26" s="56"/>
      <c r="H26">
        <v>7</v>
      </c>
      <c r="I26" s="53" t="str">
        <f t="shared" si="9"/>
        <v xml:space="preserve">प्रातः = </v>
      </c>
      <c r="J26" s="56"/>
      <c r="K26" s="45" t="b">
        <f t="shared" si="10"/>
        <v>0</v>
      </c>
      <c r="L26" s="46">
        <f t="shared" si="0"/>
        <v>1</v>
      </c>
      <c r="M26" s="46" t="s">
        <v>1018</v>
      </c>
      <c r="N26" s="46" t="str">
        <f t="shared" si="1"/>
        <v xml:space="preserve">अर्ध लिखिए -  नमः = </v>
      </c>
      <c r="O26" s="49"/>
      <c r="Q26" s="50"/>
    </row>
    <row r="27" spans="1:17" ht="18" customHeight="1" x14ac:dyDescent="0.25">
      <c r="A27" s="44">
        <v>15</v>
      </c>
      <c r="B27" s="46" t="s">
        <v>1108</v>
      </c>
      <c r="C27" s="46"/>
      <c r="D27">
        <v>8</v>
      </c>
      <c r="E27" s="44">
        <v>11</v>
      </c>
      <c r="F27" s="53" t="str">
        <f t="shared" si="8"/>
        <v xml:space="preserve">ऑम्बिया  = </v>
      </c>
      <c r="G27" s="56"/>
      <c r="H27">
        <v>6</v>
      </c>
      <c r="I27" s="53" t="str">
        <f t="shared" si="9"/>
        <v xml:space="preserve">प्राचः = </v>
      </c>
      <c r="J27" s="56"/>
      <c r="K27" s="45" t="b">
        <f t="shared" si="10"/>
        <v>0</v>
      </c>
      <c r="L27" s="46">
        <f t="shared" si="0"/>
        <v>1</v>
      </c>
      <c r="M27" s="46" t="s">
        <v>1087</v>
      </c>
      <c r="N27" s="46" t="str">
        <f t="shared" si="1"/>
        <v xml:space="preserve">अर्ध लिखिए -  नर्म = </v>
      </c>
      <c r="O27" s="49"/>
      <c r="Q27" s="50"/>
    </row>
    <row r="28" spans="1:17" ht="18" customHeight="1" x14ac:dyDescent="0.25">
      <c r="A28" s="42"/>
      <c r="B28" s="42" t="s">
        <v>1102</v>
      </c>
      <c r="C28" s="46">
        <f>COUNTIF($D$28:$D$39,D28)</f>
        <v>1</v>
      </c>
      <c r="D28">
        <v>25</v>
      </c>
      <c r="E28" s="44">
        <v>12</v>
      </c>
      <c r="F28" s="53" t="str">
        <f t="shared" si="8"/>
        <v xml:space="preserve">नमः = </v>
      </c>
      <c r="G28" s="56"/>
      <c r="H28">
        <v>18</v>
      </c>
      <c r="I28" s="53" t="str">
        <f t="shared" si="9"/>
        <v xml:space="preserve">वर्णमाला = </v>
      </c>
      <c r="J28" s="56"/>
      <c r="K28" s="45" t="b">
        <f t="shared" si="10"/>
        <v>0</v>
      </c>
      <c r="L28" s="46">
        <f t="shared" si="0"/>
        <v>1</v>
      </c>
      <c r="M28" s="46" t="s">
        <v>1081</v>
      </c>
      <c r="N28" s="46" t="str">
        <f t="shared" si="1"/>
        <v xml:space="preserve">अर्ध लिखिए -  नर्स = </v>
      </c>
      <c r="O28" s="49"/>
      <c r="Q28" s="50"/>
    </row>
    <row r="29" spans="1:17" ht="18" customHeight="1" x14ac:dyDescent="0.25">
      <c r="A29" s="44">
        <v>1</v>
      </c>
      <c r="B29" s="46" t="str">
        <f>CONCATENATE(M2, " = ")</f>
        <v xml:space="preserve">अंक  = </v>
      </c>
      <c r="C29" s="46">
        <f t="shared" ref="C29:C36" si="11">COUNTIF($D$28:$D$39,D29)</f>
        <v>1</v>
      </c>
      <c r="D29">
        <v>30</v>
      </c>
      <c r="E29" s="44">
        <v>13</v>
      </c>
      <c r="F29" s="53" t="str">
        <f t="shared" si="8"/>
        <v xml:space="preserve">पतंग = </v>
      </c>
      <c r="G29" s="56"/>
      <c r="H29">
        <v>3</v>
      </c>
      <c r="I29" s="53" t="str">
        <f t="shared" si="9"/>
        <v xml:space="preserve">पुनः = </v>
      </c>
      <c r="J29" s="56"/>
      <c r="K29" s="45" t="b">
        <f t="shared" si="10"/>
        <v>0</v>
      </c>
      <c r="L29" s="46">
        <f t="shared" si="0"/>
        <v>1</v>
      </c>
      <c r="M29" s="46" t="s">
        <v>1006</v>
      </c>
      <c r="N29" s="46" t="str">
        <f t="shared" si="1"/>
        <v xml:space="preserve">अर्ध लिखिए -  पंक = </v>
      </c>
      <c r="O29" s="49"/>
      <c r="Q29" s="50"/>
    </row>
    <row r="30" spans="1:17" ht="18" customHeight="1" x14ac:dyDescent="0.25">
      <c r="A30" s="44">
        <v>2</v>
      </c>
      <c r="B30" s="46" t="str">
        <f t="shared" ref="B30:B58" si="12">CONCATENATE(M3, " = ")</f>
        <v xml:space="preserve">अंगूठी = </v>
      </c>
      <c r="C30" s="46">
        <f t="shared" si="11"/>
        <v>1</v>
      </c>
      <c r="D30">
        <v>28</v>
      </c>
      <c r="E30" s="44">
        <v>14</v>
      </c>
      <c r="F30" s="53" t="str">
        <f t="shared" si="8"/>
        <v xml:space="preserve">पंक = </v>
      </c>
      <c r="G30" s="56"/>
      <c r="H30">
        <v>14</v>
      </c>
      <c r="I30" s="53" t="str">
        <f t="shared" si="9"/>
        <v xml:space="preserve">माँ = </v>
      </c>
      <c r="J30" s="56"/>
      <c r="K30" s="45" t="b">
        <f t="shared" si="10"/>
        <v>0</v>
      </c>
      <c r="L30" s="46">
        <f t="shared" si="0"/>
        <v>1</v>
      </c>
      <c r="M30" s="46" t="s">
        <v>1001</v>
      </c>
      <c r="N30" s="46" t="str">
        <f t="shared" si="1"/>
        <v xml:space="preserve">अर्ध लिखिए -  पंजा  = </v>
      </c>
      <c r="O30" s="49"/>
      <c r="Q30" s="50"/>
    </row>
    <row r="31" spans="1:17" ht="18" customHeight="1" x14ac:dyDescent="0.25">
      <c r="A31" s="44">
        <v>3</v>
      </c>
      <c r="B31" s="46" t="str">
        <f t="shared" si="12"/>
        <v xml:space="preserve">अंत  = </v>
      </c>
      <c r="C31" s="46">
        <f t="shared" si="11"/>
        <v>1</v>
      </c>
      <c r="D31">
        <v>7</v>
      </c>
      <c r="E31" s="44">
        <v>15</v>
      </c>
      <c r="F31" s="53" t="str">
        <f t="shared" si="8"/>
        <v xml:space="preserve">आंख = </v>
      </c>
      <c r="G31" s="56"/>
      <c r="H31">
        <v>28</v>
      </c>
      <c r="I31" s="53" t="str">
        <f t="shared" si="9"/>
        <v xml:space="preserve">हंस = </v>
      </c>
      <c r="J31" s="56"/>
      <c r="K31" s="45" t="b">
        <f t="shared" si="10"/>
        <v>0</v>
      </c>
      <c r="L31" s="46">
        <f t="shared" si="0"/>
        <v>1</v>
      </c>
      <c r="M31" s="46" t="s">
        <v>1002</v>
      </c>
      <c r="N31" s="46" t="str">
        <f t="shared" si="1"/>
        <v xml:space="preserve">अर्ध लिखिए -  पतंग = </v>
      </c>
      <c r="O31" s="49"/>
      <c r="Q31" s="50"/>
    </row>
    <row r="32" spans="1:17" ht="18" customHeight="1" x14ac:dyDescent="0.25">
      <c r="A32" s="44">
        <v>4</v>
      </c>
      <c r="B32" s="46" t="str">
        <f t="shared" si="12"/>
        <v xml:space="preserve">अंतः = </v>
      </c>
      <c r="C32" s="46">
        <f t="shared" si="11"/>
        <v>1</v>
      </c>
      <c r="D32">
        <v>21</v>
      </c>
      <c r="E32" s="44">
        <v>16</v>
      </c>
      <c r="F32" s="53" t="str">
        <f t="shared" si="8"/>
        <v xml:space="preserve">टंगा = </v>
      </c>
      <c r="G32" s="56"/>
      <c r="H32">
        <v>8</v>
      </c>
      <c r="I32" s="53" t="str">
        <f t="shared" si="9"/>
        <v xml:space="preserve">प्रेम = </v>
      </c>
      <c r="J32" s="56"/>
      <c r="K32" s="45" t="b">
        <f t="shared" si="10"/>
        <v>0</v>
      </c>
      <c r="L32" s="46">
        <f t="shared" si="0"/>
        <v>1</v>
      </c>
      <c r="M32" s="46" t="s">
        <v>1083</v>
      </c>
      <c r="N32" s="46" t="str">
        <f t="shared" si="1"/>
        <v xml:space="preserve">अर्ध लिखिए -  पर्व = </v>
      </c>
      <c r="O32" s="49"/>
      <c r="Q32" s="50"/>
    </row>
    <row r="33" spans="1:17" ht="18" customHeight="1" x14ac:dyDescent="0.25">
      <c r="A33" s="44">
        <v>5</v>
      </c>
      <c r="B33" s="46" t="str">
        <f t="shared" si="12"/>
        <v xml:space="preserve">अंतःपुर  = </v>
      </c>
      <c r="C33" s="46">
        <f t="shared" si="11"/>
        <v>1</v>
      </c>
      <c r="D33">
        <v>17</v>
      </c>
      <c r="E33" s="44">
        <v>17</v>
      </c>
      <c r="F33" s="53" t="str">
        <f t="shared" si="8"/>
        <v xml:space="preserve">चंदा = </v>
      </c>
      <c r="G33" s="56"/>
      <c r="H33">
        <v>24</v>
      </c>
      <c r="I33" s="53" t="str">
        <f t="shared" si="9"/>
        <v xml:space="preserve">सांप = </v>
      </c>
      <c r="J33" s="56"/>
      <c r="K33" s="45" t="b">
        <f t="shared" si="10"/>
        <v>0</v>
      </c>
      <c r="L33" s="46">
        <f t="shared" si="0"/>
        <v>1</v>
      </c>
      <c r="M33" s="46" t="s">
        <v>1085</v>
      </c>
      <c r="N33" s="46" t="str">
        <f t="shared" si="1"/>
        <v xml:space="preserve">अर्ध लिखिए -  पर्वत = </v>
      </c>
      <c r="O33" s="49"/>
      <c r="Q33" s="50"/>
    </row>
    <row r="34" spans="1:17" ht="18" customHeight="1" x14ac:dyDescent="0.25">
      <c r="A34" s="44">
        <v>6</v>
      </c>
      <c r="B34" s="46" t="str">
        <f t="shared" si="12"/>
        <v xml:space="preserve">अंततः = </v>
      </c>
      <c r="C34" s="46">
        <f t="shared" si="11"/>
        <v>1</v>
      </c>
      <c r="D34">
        <v>4</v>
      </c>
      <c r="E34" s="44">
        <v>18</v>
      </c>
      <c r="F34" s="53" t="str">
        <f t="shared" si="8"/>
        <v xml:space="preserve">अंतः = </v>
      </c>
      <c r="G34" s="56"/>
      <c r="H34">
        <v>12</v>
      </c>
      <c r="I34" s="53" t="str">
        <f t="shared" si="9"/>
        <v xml:space="preserve">बूँद  = </v>
      </c>
      <c r="J34" s="56"/>
      <c r="K34" s="45" t="b">
        <f t="shared" si="10"/>
        <v>0</v>
      </c>
      <c r="L34" s="46">
        <f t="shared" ref="L34:L61" si="13">COUNTIF($M$2:$M$61,M34)</f>
        <v>1</v>
      </c>
      <c r="M34" s="46" t="s">
        <v>1019</v>
      </c>
      <c r="N34" s="46" t="str">
        <f t="shared" ref="N34:N61" si="14">CONCATENATE($N$1, " ",M34, " = ")</f>
        <v xml:space="preserve">अर्ध लिखिए -  पुनः = </v>
      </c>
      <c r="O34" s="49"/>
      <c r="Q34" s="50"/>
    </row>
    <row r="35" spans="1:17" ht="18" customHeight="1" x14ac:dyDescent="0.25">
      <c r="A35" s="44">
        <v>7</v>
      </c>
      <c r="B35" s="46" t="str">
        <f t="shared" si="12"/>
        <v xml:space="preserve">आंख = </v>
      </c>
      <c r="C35" s="46">
        <f t="shared" si="11"/>
        <v>1</v>
      </c>
      <c r="D35">
        <v>1</v>
      </c>
      <c r="E35" s="44">
        <v>19</v>
      </c>
      <c r="F35" s="53" t="str">
        <f t="shared" si="8"/>
        <v xml:space="preserve">अंक  = </v>
      </c>
      <c r="G35" s="56"/>
      <c r="H35">
        <v>17</v>
      </c>
      <c r="I35" s="53" t="str">
        <f t="shared" si="9"/>
        <v xml:space="preserve">वज्रा  = </v>
      </c>
      <c r="J35" s="56"/>
      <c r="K35" s="45" t="b">
        <f t="shared" si="10"/>
        <v>0</v>
      </c>
      <c r="L35" s="46">
        <f t="shared" si="13"/>
        <v>1</v>
      </c>
      <c r="M35" s="46" t="s">
        <v>1097</v>
      </c>
      <c r="N35" s="46" t="str">
        <f t="shared" si="14"/>
        <v xml:space="preserve">अर्ध लिखिए -  प्रकाश  = </v>
      </c>
      <c r="O35" s="49"/>
      <c r="Q35" s="50"/>
    </row>
    <row r="36" spans="1:17" ht="18" customHeight="1" x14ac:dyDescent="0.25">
      <c r="A36" s="44">
        <v>8</v>
      </c>
      <c r="B36" s="46" t="str">
        <f t="shared" si="12"/>
        <v xml:space="preserve">ऑम्बिया  = </v>
      </c>
      <c r="C36" s="46">
        <f t="shared" si="11"/>
        <v>1</v>
      </c>
      <c r="D36">
        <v>12</v>
      </c>
      <c r="E36" s="44">
        <v>20</v>
      </c>
      <c r="F36" s="53" t="str">
        <f t="shared" si="8"/>
        <v xml:space="preserve">काला = </v>
      </c>
      <c r="G36" s="57"/>
      <c r="H36">
        <v>21</v>
      </c>
      <c r="I36" s="53" t="str">
        <f t="shared" si="9"/>
        <v xml:space="preserve">विला = </v>
      </c>
      <c r="J36" s="57"/>
      <c r="K36" s="45" t="b">
        <f t="shared" si="10"/>
        <v>0</v>
      </c>
      <c r="L36" s="46">
        <f t="shared" si="13"/>
        <v>1</v>
      </c>
      <c r="M36" s="46" t="s">
        <v>1096</v>
      </c>
      <c r="N36" s="46" t="str">
        <f t="shared" si="14"/>
        <v xml:space="preserve">अर्ध लिखिए -  प्रणाम  = </v>
      </c>
      <c r="O36" s="49"/>
      <c r="Q36" s="50"/>
    </row>
    <row r="37" spans="1:17" ht="18" customHeight="1" x14ac:dyDescent="0.25">
      <c r="A37" s="44">
        <v>9</v>
      </c>
      <c r="B37" s="46" t="str">
        <f t="shared" si="12"/>
        <v xml:space="preserve">कंगन = </v>
      </c>
      <c r="C37" s="46"/>
      <c r="D37" s="52"/>
      <c r="F37" s="96" t="s">
        <v>1032</v>
      </c>
      <c r="G37" s="96"/>
      <c r="H37" s="96"/>
      <c r="I37" s="96"/>
      <c r="J37" s="96"/>
      <c r="L37" s="46">
        <f t="shared" si="13"/>
        <v>1</v>
      </c>
      <c r="M37" s="46" t="s">
        <v>1023</v>
      </c>
      <c r="N37" s="46" t="str">
        <f t="shared" si="14"/>
        <v xml:space="preserve">अर्ध लिखिए -  प्राचः = </v>
      </c>
      <c r="O37" s="49"/>
      <c r="Q37" s="50"/>
    </row>
    <row r="38" spans="1:17" ht="18" customHeight="1" x14ac:dyDescent="0.25">
      <c r="A38" s="44">
        <v>10</v>
      </c>
      <c r="B38" s="46" t="str">
        <f t="shared" si="12"/>
        <v xml:space="preserve">कर्म = </v>
      </c>
      <c r="C38" s="46"/>
      <c r="D38">
        <v>14</v>
      </c>
      <c r="E38" s="59">
        <v>1</v>
      </c>
      <c r="F38" s="97" t="str">
        <f>VLOOKUP(D38,$A$103:$B$117,2)</f>
        <v>बारहखड़ी लिखिए - त , ह</v>
      </c>
      <c r="G38" s="98"/>
      <c r="H38" s="98"/>
      <c r="I38" s="98"/>
      <c r="J38" s="99"/>
      <c r="L38" s="46">
        <f t="shared" si="13"/>
        <v>1</v>
      </c>
      <c r="M38" s="46" t="s">
        <v>1017</v>
      </c>
      <c r="N38" s="46" t="str">
        <f t="shared" si="14"/>
        <v xml:space="preserve">अर्ध लिखिए -  प्रातः = </v>
      </c>
      <c r="O38" s="49"/>
      <c r="Q38" s="50"/>
    </row>
    <row r="39" spans="1:17" ht="18" customHeight="1" x14ac:dyDescent="0.25">
      <c r="A39" s="44">
        <v>11</v>
      </c>
      <c r="B39" s="46" t="str">
        <f t="shared" si="12"/>
        <v xml:space="preserve">कांचा  = </v>
      </c>
      <c r="C39" s="46"/>
      <c r="D39">
        <v>13</v>
      </c>
      <c r="E39" s="59">
        <v>2</v>
      </c>
      <c r="F39" s="97" t="str">
        <f t="shared" ref="F39:F43" si="15">VLOOKUP(D39,$A$103:$B$117,2)</f>
        <v xml:space="preserve">बारहखड़ी लिखिए - प , श </v>
      </c>
      <c r="G39" s="98"/>
      <c r="H39" s="98"/>
      <c r="I39" s="98"/>
      <c r="J39" s="99"/>
      <c r="L39" s="46">
        <f t="shared" si="13"/>
        <v>1</v>
      </c>
      <c r="M39" s="51" t="s">
        <v>1090</v>
      </c>
      <c r="N39" s="46" t="str">
        <f t="shared" si="14"/>
        <v xml:space="preserve">अर्ध लिखिए -  प्रेम = </v>
      </c>
      <c r="O39" s="49"/>
      <c r="Q39" s="50"/>
    </row>
    <row r="40" spans="1:17" ht="18" customHeight="1" x14ac:dyDescent="0.25">
      <c r="A40" s="44">
        <v>12</v>
      </c>
      <c r="B40" s="46" t="str">
        <f t="shared" si="12"/>
        <v xml:space="preserve">काला = </v>
      </c>
      <c r="C40" s="46"/>
      <c r="D40">
        <v>1</v>
      </c>
      <c r="E40" s="59">
        <v>3</v>
      </c>
      <c r="F40" s="97" t="str">
        <f t="shared" si="15"/>
        <v>बारहखड़ी लिखिए - क , द</v>
      </c>
      <c r="G40" s="98"/>
      <c r="H40" s="98"/>
      <c r="I40" s="98"/>
      <c r="J40" s="99"/>
      <c r="L40" s="46">
        <f t="shared" si="13"/>
        <v>1</v>
      </c>
      <c r="M40" s="46" t="s">
        <v>1025</v>
      </c>
      <c r="N40" s="46" t="str">
        <f t="shared" si="14"/>
        <v xml:space="preserve">अर्ध लिखिए -  फलतः = </v>
      </c>
      <c r="O40" s="49"/>
      <c r="Q40" s="50"/>
    </row>
    <row r="41" spans="1:17" ht="18" customHeight="1" x14ac:dyDescent="0.25">
      <c r="A41" s="42">
        <v>13</v>
      </c>
      <c r="B41" s="46" t="str">
        <f t="shared" si="12"/>
        <v xml:space="preserve">क्रम = </v>
      </c>
      <c r="C41" s="46"/>
      <c r="D41">
        <v>9</v>
      </c>
      <c r="E41" s="59">
        <v>4</v>
      </c>
      <c r="F41" s="97" t="str">
        <f t="shared" si="15"/>
        <v>बारहखड़ी लिखिए - ट , र</v>
      </c>
      <c r="G41" s="98"/>
      <c r="H41" s="98"/>
      <c r="I41" s="98"/>
      <c r="J41" s="99"/>
      <c r="L41" s="46">
        <f t="shared" si="13"/>
        <v>1</v>
      </c>
      <c r="M41" s="46" t="s">
        <v>1004</v>
      </c>
      <c r="N41" s="46" t="str">
        <f t="shared" si="14"/>
        <v xml:space="preserve">अर्ध लिखिए -  बन्दर = </v>
      </c>
      <c r="O41" s="49"/>
      <c r="Q41" s="50"/>
    </row>
    <row r="42" spans="1:17" ht="18" customHeight="1" x14ac:dyDescent="0.25">
      <c r="A42" s="44">
        <v>14</v>
      </c>
      <c r="B42" s="46" t="str">
        <f t="shared" si="12"/>
        <v xml:space="preserve">क्रुआ = </v>
      </c>
      <c r="C42" s="46"/>
      <c r="D42">
        <v>7</v>
      </c>
      <c r="E42" s="59">
        <v>5</v>
      </c>
      <c r="F42" s="97" t="str">
        <f t="shared" si="15"/>
        <v>बारहखड़ी लिखिए - छ  , म</v>
      </c>
      <c r="G42" s="98"/>
      <c r="H42" s="98"/>
      <c r="I42" s="98"/>
      <c r="J42" s="99"/>
      <c r="L42" s="46">
        <f t="shared" si="13"/>
        <v>1</v>
      </c>
      <c r="M42" s="46" t="s">
        <v>1076</v>
      </c>
      <c r="N42" s="46" t="str">
        <f t="shared" si="14"/>
        <v xml:space="preserve">अर्ध लिखिए -  बांटन  = </v>
      </c>
      <c r="O42" s="49"/>
      <c r="Q42" s="50"/>
    </row>
    <row r="43" spans="1:17" ht="18" customHeight="1" x14ac:dyDescent="0.25">
      <c r="A43" s="44">
        <v>15</v>
      </c>
      <c r="B43" s="46" t="str">
        <f t="shared" si="12"/>
        <v xml:space="preserve">खंभा = </v>
      </c>
      <c r="C43" s="46"/>
      <c r="D43">
        <v>11</v>
      </c>
      <c r="E43" s="59">
        <v>6</v>
      </c>
      <c r="F43" s="97" t="str">
        <f t="shared" si="15"/>
        <v>बारहखड़ी लिखिए - डा , व</v>
      </c>
      <c r="G43" s="98"/>
      <c r="H43" s="98"/>
      <c r="I43" s="98"/>
      <c r="J43" s="99"/>
      <c r="L43" s="46">
        <f t="shared" si="13"/>
        <v>1</v>
      </c>
      <c r="M43" s="46" t="s">
        <v>1072</v>
      </c>
      <c r="N43" s="46" t="str">
        <f t="shared" si="14"/>
        <v xml:space="preserve">अर्ध लिखिए -  बूँद  = </v>
      </c>
      <c r="O43" s="49"/>
    </row>
    <row r="44" spans="1:17" ht="18" customHeight="1" x14ac:dyDescent="0.25">
      <c r="A44" s="44">
        <v>16</v>
      </c>
      <c r="B44" s="46" t="str">
        <f t="shared" si="12"/>
        <v xml:space="preserve">ग्रह = </v>
      </c>
      <c r="C44" s="46"/>
      <c r="L44" s="46">
        <f t="shared" si="13"/>
        <v>1</v>
      </c>
      <c r="M44" s="51" t="s">
        <v>1092</v>
      </c>
      <c r="N44" s="46" t="str">
        <f t="shared" si="14"/>
        <v xml:space="preserve">अर्ध लिखिए -  ब्राह्मण = </v>
      </c>
      <c r="O44" s="49"/>
    </row>
    <row r="45" spans="1:17" ht="18" customHeight="1" x14ac:dyDescent="0.25">
      <c r="A45" s="44">
        <v>17</v>
      </c>
      <c r="B45" s="46" t="str">
        <f t="shared" si="12"/>
        <v xml:space="preserve">चंदा = </v>
      </c>
      <c r="C45" s="46"/>
      <c r="L45" s="46">
        <f t="shared" si="13"/>
        <v>1</v>
      </c>
      <c r="M45" s="46" t="s">
        <v>1069</v>
      </c>
      <c r="N45" s="46" t="str">
        <f t="shared" si="14"/>
        <v xml:space="preserve">अर्ध लिखिए -  माँ = </v>
      </c>
      <c r="O45" s="49"/>
    </row>
    <row r="46" spans="1:17" ht="18" customHeight="1" x14ac:dyDescent="0.25">
      <c r="A46" s="44">
        <v>18</v>
      </c>
      <c r="B46" s="46" t="str">
        <f t="shared" si="12"/>
        <v xml:space="preserve">चक्र = </v>
      </c>
      <c r="C46" s="46"/>
      <c r="L46" s="46">
        <f t="shared" si="13"/>
        <v>1</v>
      </c>
      <c r="M46" s="46" t="s">
        <v>1071</v>
      </c>
      <c r="N46" s="46" t="str">
        <f t="shared" si="14"/>
        <v xml:space="preserve">अर्ध लिखिए -  मुँह = </v>
      </c>
      <c r="O46" s="49"/>
    </row>
    <row r="47" spans="1:17" ht="18" customHeight="1" x14ac:dyDescent="0.25">
      <c r="A47" s="44">
        <v>19</v>
      </c>
      <c r="B47" s="46" t="str">
        <f t="shared" si="12"/>
        <v xml:space="preserve">छः = </v>
      </c>
      <c r="L47" s="46">
        <f t="shared" si="13"/>
        <v>1</v>
      </c>
      <c r="M47" s="46" t="s">
        <v>1098</v>
      </c>
      <c r="N47" s="46" t="str">
        <f t="shared" si="14"/>
        <v xml:space="preserve">अर्ध लिखिए -  लाल = </v>
      </c>
      <c r="O47" s="49"/>
    </row>
    <row r="48" spans="1:17" ht="18" customHeight="1" x14ac:dyDescent="0.25">
      <c r="A48" s="44">
        <v>20</v>
      </c>
      <c r="B48" s="46" t="str">
        <f t="shared" si="12"/>
        <v xml:space="preserve">झंडा  = </v>
      </c>
      <c r="L48" s="46">
        <f t="shared" si="13"/>
        <v>1</v>
      </c>
      <c r="M48" s="46" t="s">
        <v>1094</v>
      </c>
      <c r="N48" s="46" t="str">
        <f t="shared" si="14"/>
        <v xml:space="preserve">अर्ध लिखिए -  वज्रा  = </v>
      </c>
      <c r="O48" s="49"/>
    </row>
    <row r="49" spans="1:20" s="44" customFormat="1" ht="18" customHeight="1" x14ac:dyDescent="0.25">
      <c r="A49" s="44">
        <v>21</v>
      </c>
      <c r="B49" s="46" t="str">
        <f t="shared" si="12"/>
        <v xml:space="preserve">टंगा = </v>
      </c>
      <c r="C49" s="50"/>
      <c r="F49" s="50"/>
      <c r="G49" s="50"/>
      <c r="H49" s="50"/>
      <c r="I49" s="50"/>
      <c r="J49" s="50"/>
      <c r="L49" s="46">
        <f t="shared" si="13"/>
        <v>1</v>
      </c>
      <c r="M49" s="46" t="s">
        <v>1084</v>
      </c>
      <c r="N49" s="46" t="str">
        <f t="shared" si="14"/>
        <v xml:space="preserve">अर्ध लिखिए -  वर्णमाला = </v>
      </c>
      <c r="O49" s="49"/>
    </row>
    <row r="50" spans="1:20" s="44" customFormat="1" ht="18" customHeight="1" x14ac:dyDescent="0.25">
      <c r="A50" s="44">
        <v>22</v>
      </c>
      <c r="B50" s="46" t="str">
        <f t="shared" si="12"/>
        <v xml:space="preserve">ठंडा  = </v>
      </c>
      <c r="C50" s="50"/>
      <c r="F50" s="50"/>
      <c r="G50" s="50"/>
      <c r="H50" s="50"/>
      <c r="I50" s="50"/>
      <c r="J50" s="50"/>
      <c r="L50" s="46">
        <f t="shared" si="13"/>
        <v>2</v>
      </c>
      <c r="M50" s="46" t="s">
        <v>1082</v>
      </c>
      <c r="N50" s="46" t="str">
        <f t="shared" si="14"/>
        <v xml:space="preserve">अर्ध लिखिए -  वर्ष = </v>
      </c>
      <c r="O50" s="49"/>
    </row>
    <row r="51" spans="1:20" ht="18" customHeight="1" x14ac:dyDescent="0.25">
      <c r="A51" s="44">
        <v>23</v>
      </c>
      <c r="B51" s="46" t="str">
        <f t="shared" si="12"/>
        <v xml:space="preserve">दुःख = </v>
      </c>
      <c r="L51" s="46">
        <f t="shared" si="13"/>
        <v>2</v>
      </c>
      <c r="M51" s="46" t="s">
        <v>1082</v>
      </c>
      <c r="N51" s="46" t="str">
        <f t="shared" si="14"/>
        <v xml:space="preserve">अर्ध लिखिए -  वर्ष = </v>
      </c>
      <c r="O51" s="49"/>
    </row>
    <row r="52" spans="1:20" s="44" customFormat="1" ht="18" customHeight="1" x14ac:dyDescent="0.25">
      <c r="A52" s="44">
        <v>24</v>
      </c>
      <c r="B52" s="46" t="str">
        <f t="shared" si="12"/>
        <v xml:space="preserve">धर्म = </v>
      </c>
      <c r="C52" s="50"/>
      <c r="F52" s="50"/>
      <c r="G52" s="50"/>
      <c r="H52" s="50"/>
      <c r="I52" s="50"/>
      <c r="J52" s="50"/>
      <c r="L52" s="46">
        <f t="shared" si="13"/>
        <v>1</v>
      </c>
      <c r="M52" s="46" t="s">
        <v>1101</v>
      </c>
      <c r="N52" s="46" t="str">
        <f t="shared" si="14"/>
        <v xml:space="preserve">अर्ध लिखिए -  विला = </v>
      </c>
      <c r="O52" s="49"/>
    </row>
    <row r="53" spans="1:20" s="44" customFormat="1" ht="18" customHeight="1" x14ac:dyDescent="0.25">
      <c r="A53" s="44">
        <v>25</v>
      </c>
      <c r="B53" s="46" t="str">
        <f t="shared" si="12"/>
        <v xml:space="preserve">नमः = </v>
      </c>
      <c r="C53" s="50"/>
      <c r="D53" s="43"/>
      <c r="E53" s="43"/>
      <c r="F53" s="58" t="s">
        <v>1032</v>
      </c>
      <c r="G53" s="50"/>
      <c r="H53" s="50"/>
      <c r="I53" s="50"/>
      <c r="J53" s="50"/>
      <c r="L53" s="46">
        <f t="shared" si="13"/>
        <v>1</v>
      </c>
      <c r="M53" s="51" t="s">
        <v>1091</v>
      </c>
      <c r="N53" s="46" t="str">
        <f t="shared" si="14"/>
        <v xml:space="preserve">अर्ध लिखिए -  व्रत = </v>
      </c>
      <c r="O53" s="49"/>
    </row>
    <row r="54" spans="1:20" s="44" customFormat="1" ht="18" customHeight="1" x14ac:dyDescent="0.25">
      <c r="A54" s="44">
        <v>26</v>
      </c>
      <c r="B54" s="46" t="str">
        <f t="shared" si="12"/>
        <v xml:space="preserve">नर्म = </v>
      </c>
      <c r="C54" s="50"/>
      <c r="D54" s="44" t="s">
        <v>1033</v>
      </c>
      <c r="E54" s="44" t="s">
        <v>1048</v>
      </c>
      <c r="F54" s="50" t="str">
        <f t="shared" ref="F54:F68" si="16" xml:space="preserve"> CONCATENATE($F$53, " - ", D54,  " , ",E54)</f>
        <v>बारहखड़ी लिखिए - क , द</v>
      </c>
      <c r="G54" s="50"/>
      <c r="H54" s="50"/>
      <c r="I54" s="50"/>
      <c r="J54" s="50"/>
      <c r="L54" s="46">
        <f t="shared" si="13"/>
        <v>1</v>
      </c>
      <c r="M54" s="46" t="s">
        <v>1086</v>
      </c>
      <c r="N54" s="46" t="str">
        <f t="shared" si="14"/>
        <v xml:space="preserve">अर्ध लिखिए -  सर्प = </v>
      </c>
      <c r="O54" s="49"/>
    </row>
    <row r="55" spans="1:20" s="44" customFormat="1" ht="18" customHeight="1" x14ac:dyDescent="0.25">
      <c r="A55" s="44">
        <v>27</v>
      </c>
      <c r="B55" s="46" t="str">
        <f t="shared" si="12"/>
        <v xml:space="preserve">नर्स = </v>
      </c>
      <c r="C55" s="50"/>
      <c r="D55" s="44" t="s">
        <v>1034</v>
      </c>
      <c r="E55" s="44" t="s">
        <v>1049</v>
      </c>
      <c r="F55" s="50" t="str">
        <f t="shared" si="16"/>
        <v>बारहखड़ी लिखिए - ख , धा</v>
      </c>
      <c r="G55" s="50"/>
      <c r="H55" s="50"/>
      <c r="I55" s="50"/>
      <c r="J55" s="50"/>
      <c r="L55" s="46">
        <f t="shared" si="13"/>
        <v>1</v>
      </c>
      <c r="M55" s="46" t="s">
        <v>1074</v>
      </c>
      <c r="N55" s="46" t="str">
        <f t="shared" si="14"/>
        <v xml:space="preserve">अर्ध लिखिए -  सांप = </v>
      </c>
      <c r="O55" s="49"/>
    </row>
    <row r="56" spans="1:20" s="44" customFormat="1" ht="18" customHeight="1" x14ac:dyDescent="0.25">
      <c r="A56" s="44">
        <v>28</v>
      </c>
      <c r="B56" s="46" t="str">
        <f t="shared" si="12"/>
        <v xml:space="preserve">पंक = </v>
      </c>
      <c r="C56" s="50"/>
      <c r="D56" s="44" t="s">
        <v>1035</v>
      </c>
      <c r="E56" s="44" t="s">
        <v>1050</v>
      </c>
      <c r="F56" s="50" t="str">
        <f t="shared" si="16"/>
        <v>बारहखड़ी लिखिए - ज , न</v>
      </c>
      <c r="G56" s="50"/>
      <c r="H56" s="50"/>
      <c r="I56" s="50"/>
      <c r="J56" s="50"/>
      <c r="L56" s="46">
        <f t="shared" si="13"/>
        <v>1</v>
      </c>
      <c r="M56" s="46" t="s">
        <v>1003</v>
      </c>
      <c r="N56" s="46" t="str">
        <f t="shared" si="14"/>
        <v xml:space="preserve">अर्ध लिखिए -  सुन्दर  = </v>
      </c>
      <c r="O56" s="49"/>
    </row>
    <row r="57" spans="1:20" s="44" customFormat="1" ht="18" customHeight="1" x14ac:dyDescent="0.25">
      <c r="A57" s="44">
        <v>29</v>
      </c>
      <c r="B57" s="46" t="str">
        <f t="shared" si="12"/>
        <v xml:space="preserve">पंजा  = </v>
      </c>
      <c r="C57" s="50"/>
      <c r="D57" s="44" t="s">
        <v>1036</v>
      </c>
      <c r="E57" s="44" t="s">
        <v>1051</v>
      </c>
      <c r="F57" s="50" t="str">
        <f t="shared" si="16"/>
        <v>बारहखड़ी लिखिए - ग , फ</v>
      </c>
      <c r="G57" s="50"/>
      <c r="H57" s="50"/>
      <c r="I57" s="50"/>
      <c r="J57" s="50"/>
      <c r="L57" s="46">
        <f t="shared" si="13"/>
        <v>1</v>
      </c>
      <c r="M57" s="46" t="s">
        <v>1079</v>
      </c>
      <c r="N57" s="46" t="str">
        <f t="shared" si="14"/>
        <v xml:space="preserve">अर्ध लिखिए -  सूंड  = </v>
      </c>
      <c r="O57" s="49"/>
    </row>
    <row r="58" spans="1:20" s="44" customFormat="1" ht="18" customHeight="1" x14ac:dyDescent="0.25">
      <c r="A58" s="44">
        <v>30</v>
      </c>
      <c r="B58" s="46" t="str">
        <f t="shared" si="12"/>
        <v xml:space="preserve">पतंग = </v>
      </c>
      <c r="C58" s="50"/>
      <c r="D58" s="44" t="s">
        <v>1037</v>
      </c>
      <c r="E58" s="44" t="s">
        <v>1052</v>
      </c>
      <c r="F58" s="50" t="str">
        <f t="shared" si="16"/>
        <v>बारहखड़ी लिखिए - घ  , ब</v>
      </c>
      <c r="G58" s="50"/>
      <c r="H58" s="50"/>
      <c r="I58" s="50"/>
      <c r="J58" s="50"/>
      <c r="L58" s="46">
        <f t="shared" si="13"/>
        <v>1</v>
      </c>
      <c r="M58" s="46" t="s">
        <v>1026</v>
      </c>
      <c r="N58" s="46" t="str">
        <f t="shared" si="14"/>
        <v xml:space="preserve">अर्ध लिखिए -  स्वतः = </v>
      </c>
      <c r="O58" s="49"/>
    </row>
    <row r="59" spans="1:20" s="44" customFormat="1" ht="18" customHeight="1" x14ac:dyDescent="0.25">
      <c r="C59" s="50"/>
      <c r="D59" s="44" t="s">
        <v>1038</v>
      </c>
      <c r="E59" s="44" t="s">
        <v>1053</v>
      </c>
      <c r="F59" s="50" t="str">
        <f t="shared" si="16"/>
        <v>बारहखड़ी लिखिए - च , भ</v>
      </c>
      <c r="G59" s="50"/>
      <c r="H59" s="50"/>
      <c r="I59" s="50"/>
      <c r="J59" s="50"/>
      <c r="L59" s="46">
        <f t="shared" si="13"/>
        <v>1</v>
      </c>
      <c r="M59" s="46" t="s">
        <v>995</v>
      </c>
      <c r="N59" s="46" t="str">
        <f t="shared" si="14"/>
        <v xml:space="preserve">अर्ध लिखिए -  हंस = </v>
      </c>
      <c r="O59" s="49"/>
    </row>
    <row r="60" spans="1:20" s="44" customFormat="1" ht="18" customHeight="1" x14ac:dyDescent="0.25">
      <c r="A60" s="44">
        <v>1</v>
      </c>
      <c r="B60" s="46" t="str">
        <f t="shared" ref="B60:B89" si="17">CONCATENATE(M32, " = ")</f>
        <v xml:space="preserve">पर्व = </v>
      </c>
      <c r="C60" s="50"/>
      <c r="D60" s="44" t="s">
        <v>1039</v>
      </c>
      <c r="E60" s="44" t="s">
        <v>1054</v>
      </c>
      <c r="F60" s="50" t="str">
        <f t="shared" si="16"/>
        <v>बारहखड़ी लिखिए - छ  , म</v>
      </c>
      <c r="G60" s="50"/>
      <c r="H60" s="50"/>
      <c r="I60" s="50"/>
      <c r="J60" s="50"/>
      <c r="L60" s="46">
        <f t="shared" si="13"/>
        <v>1</v>
      </c>
      <c r="M60" s="46" t="s">
        <v>1099</v>
      </c>
      <c r="N60" s="46" t="str">
        <f t="shared" si="14"/>
        <v xml:space="preserve">अर्ध लिखिए -  हरा  = </v>
      </c>
      <c r="O60" s="49"/>
    </row>
    <row r="61" spans="1:20" s="44" customFormat="1" ht="18" customHeight="1" x14ac:dyDescent="0.25">
      <c r="A61" s="44">
        <v>2</v>
      </c>
      <c r="B61" s="46" t="str">
        <f t="shared" si="17"/>
        <v xml:space="preserve">पर्वत = </v>
      </c>
      <c r="C61" s="50"/>
      <c r="D61" s="44" t="s">
        <v>1040</v>
      </c>
      <c r="E61" s="44" t="s">
        <v>1055</v>
      </c>
      <c r="F61" s="50" t="str">
        <f t="shared" si="16"/>
        <v>बारहखड़ी लिखिए - झ , य</v>
      </c>
      <c r="G61" s="50"/>
      <c r="H61" s="50"/>
      <c r="I61" s="50"/>
      <c r="J61" s="50"/>
      <c r="L61" s="46">
        <f t="shared" si="13"/>
        <v>1</v>
      </c>
      <c r="M61" s="46" t="s">
        <v>1075</v>
      </c>
      <c r="N61" s="46" t="str">
        <f t="shared" si="14"/>
        <v xml:space="preserve">अर्ध लिखिए -  हसना  = </v>
      </c>
      <c r="O61" s="49"/>
    </row>
    <row r="62" spans="1:20" s="50" customFormat="1" ht="18" customHeight="1" x14ac:dyDescent="0.25">
      <c r="A62" s="44">
        <v>3</v>
      </c>
      <c r="B62" s="46" t="str">
        <f t="shared" si="17"/>
        <v xml:space="preserve">पुनः = </v>
      </c>
      <c r="D62" s="44" t="s">
        <v>1041</v>
      </c>
      <c r="E62" s="44" t="s">
        <v>1056</v>
      </c>
      <c r="F62" s="50" t="str">
        <f t="shared" si="16"/>
        <v>बारहखड़ी लिखिए - ट , र</v>
      </c>
      <c r="L62" s="45"/>
      <c r="M62" s="45"/>
      <c r="N62" s="45"/>
      <c r="O62" s="45"/>
      <c r="P62" s="45"/>
      <c r="Q62" s="45"/>
      <c r="R62" s="45"/>
      <c r="S62" s="45"/>
      <c r="T62" s="45"/>
    </row>
    <row r="63" spans="1:20" s="50" customFormat="1" ht="18" customHeight="1" x14ac:dyDescent="0.25">
      <c r="A63" s="44">
        <v>4</v>
      </c>
      <c r="B63" s="46" t="str">
        <f t="shared" si="17"/>
        <v xml:space="preserve">प्रकाश  = </v>
      </c>
      <c r="D63" s="44" t="s">
        <v>1042</v>
      </c>
      <c r="E63" s="44" t="s">
        <v>1057</v>
      </c>
      <c r="F63" s="50" t="str">
        <f t="shared" si="16"/>
        <v>बारहखड़ी लिखिए - ठ , ल</v>
      </c>
      <c r="L63" s="45"/>
      <c r="M63" s="45"/>
      <c r="N63" s="45"/>
      <c r="O63" s="45"/>
      <c r="P63" s="45"/>
      <c r="Q63" s="45"/>
      <c r="R63" s="45"/>
      <c r="S63" s="45"/>
      <c r="T63" s="45"/>
    </row>
    <row r="64" spans="1:20" s="50" customFormat="1" ht="18" customHeight="1" x14ac:dyDescent="0.25">
      <c r="A64" s="44">
        <v>5</v>
      </c>
      <c r="B64" s="46" t="str">
        <f t="shared" si="17"/>
        <v xml:space="preserve">प्रणाम  = </v>
      </c>
      <c r="D64" s="44" t="s">
        <v>1043</v>
      </c>
      <c r="E64" s="44" t="s">
        <v>1058</v>
      </c>
      <c r="F64" s="50" t="str">
        <f t="shared" si="16"/>
        <v>बारहखड़ी लिखिए - डा , व</v>
      </c>
      <c r="L64" s="45"/>
      <c r="M64" s="45"/>
      <c r="N64" s="45"/>
      <c r="O64" s="45"/>
      <c r="P64" s="45"/>
      <c r="Q64" s="45"/>
      <c r="R64" s="45"/>
      <c r="S64" s="45"/>
      <c r="T64" s="45"/>
    </row>
    <row r="65" spans="1:20" s="50" customFormat="1" ht="18" customHeight="1" x14ac:dyDescent="0.25">
      <c r="A65" s="44">
        <v>6</v>
      </c>
      <c r="B65" s="46" t="str">
        <f t="shared" si="17"/>
        <v xml:space="preserve">प्राचः = </v>
      </c>
      <c r="D65" s="44" t="s">
        <v>1044</v>
      </c>
      <c r="E65" s="44" t="s">
        <v>1059</v>
      </c>
      <c r="F65" s="50" t="str">
        <f t="shared" si="16"/>
        <v>बारहखड़ी लिखिए - ढ , स</v>
      </c>
      <c r="L65" s="45"/>
      <c r="M65" s="45"/>
      <c r="N65" s="45"/>
      <c r="O65" s="45"/>
      <c r="P65" s="45"/>
      <c r="Q65" s="45"/>
      <c r="R65" s="45"/>
      <c r="S65" s="45"/>
      <c r="T65" s="45"/>
    </row>
    <row r="66" spans="1:20" s="50" customFormat="1" ht="18" customHeight="1" x14ac:dyDescent="0.25">
      <c r="A66" s="44">
        <v>7</v>
      </c>
      <c r="B66" s="46" t="str">
        <f t="shared" si="17"/>
        <v xml:space="preserve">प्रातः = </v>
      </c>
      <c r="D66" s="44" t="s">
        <v>1045</v>
      </c>
      <c r="E66" s="44" t="s">
        <v>1060</v>
      </c>
      <c r="F66" s="50" t="str">
        <f t="shared" si="16"/>
        <v xml:space="preserve">बारहखड़ी लिखिए - प , श </v>
      </c>
      <c r="L66" s="45"/>
      <c r="M66" s="45"/>
      <c r="N66" s="45"/>
      <c r="O66" s="45"/>
      <c r="P66" s="45"/>
      <c r="Q66" s="45"/>
      <c r="R66" s="45"/>
      <c r="S66" s="45"/>
      <c r="T66" s="45"/>
    </row>
    <row r="67" spans="1:20" s="50" customFormat="1" ht="18" customHeight="1" x14ac:dyDescent="0.25">
      <c r="A67" s="44">
        <v>8</v>
      </c>
      <c r="B67" s="46" t="str">
        <f t="shared" si="17"/>
        <v xml:space="preserve">प्रेम = </v>
      </c>
      <c r="D67" s="44" t="s">
        <v>1046</v>
      </c>
      <c r="E67" s="44" t="s">
        <v>1061</v>
      </c>
      <c r="F67" s="50" t="str">
        <f t="shared" si="16"/>
        <v>बारहखड़ी लिखिए - त , ह</v>
      </c>
      <c r="L67" s="45"/>
      <c r="M67" s="45"/>
      <c r="N67" s="45"/>
      <c r="O67" s="45"/>
      <c r="P67" s="45"/>
      <c r="Q67" s="45"/>
      <c r="R67" s="45"/>
      <c r="S67" s="45"/>
      <c r="T67" s="45"/>
    </row>
    <row r="68" spans="1:20" s="50" customFormat="1" ht="18" customHeight="1" x14ac:dyDescent="0.25">
      <c r="A68" s="44">
        <v>9</v>
      </c>
      <c r="B68" s="46" t="str">
        <f t="shared" si="17"/>
        <v xml:space="preserve">फलतः = </v>
      </c>
      <c r="D68" s="44" t="s">
        <v>1047</v>
      </c>
      <c r="E68" s="44" t="s">
        <v>1062</v>
      </c>
      <c r="F68" s="50" t="str">
        <f t="shared" si="16"/>
        <v>बारहखड़ी लिखिए - थ , क्ष</v>
      </c>
      <c r="L68" s="45"/>
      <c r="M68" s="45"/>
      <c r="N68" s="45"/>
      <c r="O68" s="45"/>
      <c r="P68" s="45"/>
      <c r="Q68" s="45"/>
      <c r="R68" s="45"/>
      <c r="S68" s="45"/>
      <c r="T68" s="45"/>
    </row>
    <row r="69" spans="1:20" s="50" customFormat="1" ht="18" customHeight="1" x14ac:dyDescent="0.25">
      <c r="A69" s="44">
        <v>10</v>
      </c>
      <c r="B69" s="46" t="str">
        <f t="shared" si="17"/>
        <v xml:space="preserve">बन्दर = </v>
      </c>
      <c r="E69" s="44"/>
      <c r="L69" s="45"/>
      <c r="M69" s="45"/>
      <c r="N69" s="45"/>
      <c r="O69" s="45"/>
      <c r="P69" s="45"/>
      <c r="Q69" s="45"/>
      <c r="R69" s="45"/>
      <c r="S69" s="45"/>
      <c r="T69" s="45"/>
    </row>
    <row r="70" spans="1:20" s="50" customFormat="1" ht="18" customHeight="1" x14ac:dyDescent="0.25">
      <c r="A70" s="44">
        <v>11</v>
      </c>
      <c r="B70" s="46" t="str">
        <f t="shared" si="17"/>
        <v xml:space="preserve">बांटन  = </v>
      </c>
      <c r="E70" s="44"/>
      <c r="L70" s="45"/>
      <c r="M70" s="45"/>
      <c r="N70" s="45"/>
      <c r="O70" s="45"/>
      <c r="P70" s="45"/>
      <c r="Q70" s="45"/>
      <c r="R70" s="45"/>
      <c r="S70" s="45"/>
      <c r="T70" s="45"/>
    </row>
    <row r="71" spans="1:20" s="50" customFormat="1" ht="18" customHeight="1" x14ac:dyDescent="0.25">
      <c r="A71" s="44">
        <v>12</v>
      </c>
      <c r="B71" s="46" t="str">
        <f t="shared" si="17"/>
        <v xml:space="preserve">बूँद  = </v>
      </c>
      <c r="D71" s="44"/>
      <c r="E71" s="44"/>
      <c r="L71" s="45"/>
      <c r="M71" s="45"/>
      <c r="N71" s="45"/>
      <c r="O71" s="45"/>
      <c r="P71" s="45"/>
      <c r="Q71" s="45"/>
      <c r="R71" s="45"/>
      <c r="S71" s="45"/>
      <c r="T71" s="45"/>
    </row>
    <row r="72" spans="1:20" s="50" customFormat="1" ht="18" customHeight="1" x14ac:dyDescent="0.25">
      <c r="A72" s="44">
        <v>13</v>
      </c>
      <c r="B72" s="46" t="str">
        <f t="shared" si="17"/>
        <v xml:space="preserve">ब्राह्मण = </v>
      </c>
      <c r="D72" s="44"/>
      <c r="E72" s="44"/>
      <c r="L72" s="45"/>
      <c r="M72" s="45"/>
      <c r="N72" s="45"/>
      <c r="O72" s="45"/>
      <c r="P72" s="45"/>
      <c r="Q72" s="45"/>
      <c r="R72" s="45"/>
      <c r="S72" s="45"/>
      <c r="T72" s="45"/>
    </row>
    <row r="73" spans="1:20" s="50" customFormat="1" ht="18" customHeight="1" x14ac:dyDescent="0.25">
      <c r="A73" s="44">
        <v>14</v>
      </c>
      <c r="B73" s="46" t="str">
        <f t="shared" si="17"/>
        <v xml:space="preserve">माँ = </v>
      </c>
      <c r="D73" s="44"/>
      <c r="E73" s="44"/>
      <c r="L73" s="45"/>
      <c r="M73" s="45"/>
      <c r="N73" s="45"/>
      <c r="O73" s="45"/>
      <c r="P73" s="45"/>
      <c r="Q73" s="45"/>
      <c r="R73" s="45"/>
      <c r="S73" s="45"/>
      <c r="T73" s="45"/>
    </row>
    <row r="74" spans="1:20" s="50" customFormat="1" ht="18" customHeight="1" x14ac:dyDescent="0.25">
      <c r="A74" s="44">
        <v>15</v>
      </c>
      <c r="B74" s="46" t="str">
        <f t="shared" si="17"/>
        <v xml:space="preserve">मुँह = </v>
      </c>
      <c r="D74" s="44"/>
      <c r="E74" s="44"/>
      <c r="L74" s="45"/>
      <c r="M74" s="45"/>
      <c r="N74" s="45"/>
      <c r="O74" s="45"/>
      <c r="P74" s="45"/>
      <c r="Q74" s="45"/>
      <c r="R74" s="45"/>
      <c r="S74" s="45"/>
      <c r="T74" s="45"/>
    </row>
    <row r="75" spans="1:20" s="50" customFormat="1" ht="18" customHeight="1" x14ac:dyDescent="0.25">
      <c r="A75" s="44">
        <v>16</v>
      </c>
      <c r="B75" s="46" t="str">
        <f t="shared" si="17"/>
        <v xml:space="preserve">लाल = </v>
      </c>
      <c r="D75" s="44"/>
      <c r="E75" s="44"/>
      <c r="L75" s="45"/>
      <c r="M75" s="45"/>
      <c r="N75" s="45"/>
      <c r="O75" s="45"/>
      <c r="P75" s="45"/>
      <c r="Q75" s="45"/>
      <c r="R75" s="45"/>
      <c r="S75" s="45"/>
      <c r="T75" s="45"/>
    </row>
    <row r="76" spans="1:20" s="50" customFormat="1" ht="18" customHeight="1" x14ac:dyDescent="0.25">
      <c r="A76" s="44">
        <v>17</v>
      </c>
      <c r="B76" s="46" t="str">
        <f t="shared" si="17"/>
        <v xml:space="preserve">वज्रा  = </v>
      </c>
      <c r="D76" s="44"/>
      <c r="E76" s="44"/>
      <c r="L76" s="45"/>
      <c r="M76" s="45"/>
      <c r="N76" s="45"/>
      <c r="O76" s="45"/>
      <c r="P76" s="45"/>
      <c r="Q76" s="45"/>
      <c r="R76" s="45"/>
      <c r="S76" s="45"/>
      <c r="T76" s="45"/>
    </row>
    <row r="77" spans="1:20" s="50" customFormat="1" ht="18" customHeight="1" x14ac:dyDescent="0.25">
      <c r="A77" s="44">
        <v>18</v>
      </c>
      <c r="B77" s="46" t="str">
        <f t="shared" si="17"/>
        <v xml:space="preserve">वर्णमाला = </v>
      </c>
      <c r="D77" s="44"/>
      <c r="E77" s="44"/>
      <c r="L77" s="45"/>
      <c r="M77" s="45"/>
      <c r="N77" s="45"/>
      <c r="O77" s="45"/>
      <c r="P77" s="45"/>
      <c r="Q77" s="45"/>
      <c r="R77" s="45"/>
      <c r="S77" s="45"/>
      <c r="T77" s="45"/>
    </row>
    <row r="78" spans="1:20" s="50" customFormat="1" ht="18" customHeight="1" x14ac:dyDescent="0.25">
      <c r="A78" s="44">
        <v>19</v>
      </c>
      <c r="B78" s="46" t="str">
        <f t="shared" si="17"/>
        <v xml:space="preserve">वर्ष = </v>
      </c>
      <c r="D78" s="44"/>
      <c r="E78" s="44"/>
      <c r="L78" s="45"/>
      <c r="M78" s="45"/>
      <c r="N78" s="45"/>
      <c r="O78" s="45"/>
      <c r="P78" s="45"/>
      <c r="Q78" s="45"/>
      <c r="R78" s="45"/>
      <c r="S78" s="45"/>
      <c r="T78" s="45"/>
    </row>
    <row r="79" spans="1:20" s="50" customFormat="1" ht="18" customHeight="1" x14ac:dyDescent="0.25">
      <c r="A79" s="44">
        <v>20</v>
      </c>
      <c r="B79" s="46" t="str">
        <f t="shared" si="17"/>
        <v xml:space="preserve">वर्ष = </v>
      </c>
      <c r="D79" s="44"/>
      <c r="E79" s="44"/>
      <c r="L79" s="45"/>
      <c r="M79" s="45"/>
      <c r="N79" s="45"/>
      <c r="O79" s="45"/>
      <c r="P79" s="45"/>
      <c r="Q79" s="45"/>
      <c r="R79" s="45"/>
      <c r="S79" s="45"/>
      <c r="T79" s="45"/>
    </row>
    <row r="80" spans="1:20" s="50" customFormat="1" ht="18" customHeight="1" x14ac:dyDescent="0.25">
      <c r="A80" s="44">
        <v>21</v>
      </c>
      <c r="B80" s="46" t="str">
        <f t="shared" si="17"/>
        <v xml:space="preserve">विला = </v>
      </c>
      <c r="D80" s="44"/>
      <c r="E80" s="44"/>
      <c r="L80" s="45"/>
      <c r="M80" s="45"/>
      <c r="N80" s="45"/>
      <c r="O80" s="45"/>
      <c r="P80" s="45"/>
      <c r="Q80" s="45"/>
      <c r="R80" s="45"/>
      <c r="S80" s="45"/>
      <c r="T80" s="45"/>
    </row>
    <row r="81" spans="1:20" s="50" customFormat="1" ht="18" customHeight="1" x14ac:dyDescent="0.25">
      <c r="A81" s="44">
        <v>22</v>
      </c>
      <c r="B81" s="46" t="str">
        <f t="shared" si="17"/>
        <v xml:space="preserve">व्रत = </v>
      </c>
      <c r="D81" s="44"/>
      <c r="E81" s="44"/>
      <c r="L81" s="45"/>
      <c r="M81" s="45"/>
      <c r="N81" s="45"/>
      <c r="O81" s="45"/>
      <c r="P81" s="45"/>
      <c r="Q81" s="45"/>
      <c r="R81" s="45"/>
      <c r="S81" s="45"/>
      <c r="T81" s="45"/>
    </row>
    <row r="82" spans="1:20" ht="18" customHeight="1" x14ac:dyDescent="0.25">
      <c r="A82" s="44">
        <v>23</v>
      </c>
      <c r="B82" s="46" t="str">
        <f t="shared" si="17"/>
        <v xml:space="preserve">सर्प = </v>
      </c>
    </row>
    <row r="83" spans="1:20" ht="18" customHeight="1" x14ac:dyDescent="0.25">
      <c r="A83" s="44">
        <v>24</v>
      </c>
      <c r="B83" s="46" t="str">
        <f t="shared" si="17"/>
        <v xml:space="preserve">सांप = </v>
      </c>
    </row>
    <row r="84" spans="1:20" ht="18" customHeight="1" x14ac:dyDescent="0.25">
      <c r="A84" s="44">
        <v>25</v>
      </c>
      <c r="B84" s="46" t="str">
        <f t="shared" si="17"/>
        <v xml:space="preserve">सुन्दर  = </v>
      </c>
    </row>
    <row r="85" spans="1:20" ht="18" customHeight="1" x14ac:dyDescent="0.25">
      <c r="A85" s="44">
        <v>26</v>
      </c>
      <c r="B85" s="46" t="str">
        <f t="shared" si="17"/>
        <v xml:space="preserve">सूंड  = </v>
      </c>
    </row>
    <row r="86" spans="1:20" ht="18" customHeight="1" x14ac:dyDescent="0.25">
      <c r="A86" s="44">
        <v>27</v>
      </c>
      <c r="B86" s="46" t="str">
        <f t="shared" si="17"/>
        <v xml:space="preserve">स्वतः = </v>
      </c>
    </row>
    <row r="87" spans="1:20" ht="18" customHeight="1" x14ac:dyDescent="0.25">
      <c r="A87" s="44">
        <v>28</v>
      </c>
      <c r="B87" s="46" t="str">
        <f t="shared" si="17"/>
        <v xml:space="preserve">हंस = </v>
      </c>
    </row>
    <row r="88" spans="1:20" ht="18" customHeight="1" x14ac:dyDescent="0.25">
      <c r="A88" s="44">
        <v>29</v>
      </c>
      <c r="B88" s="46" t="str">
        <f t="shared" si="17"/>
        <v xml:space="preserve">हरा  = </v>
      </c>
    </row>
    <row r="89" spans="1:20" ht="18" customHeight="1" x14ac:dyDescent="0.25">
      <c r="A89" s="44">
        <v>30</v>
      </c>
      <c r="B89" s="46" t="str">
        <f t="shared" si="17"/>
        <v xml:space="preserve">हसना  = </v>
      </c>
    </row>
    <row r="90" spans="1:20" ht="18" customHeight="1" x14ac:dyDescent="0.25">
      <c r="B90" s="46"/>
    </row>
    <row r="91" spans="1:20" ht="18" customHeight="1" x14ac:dyDescent="0.25">
      <c r="A91" s="42"/>
      <c r="B91" s="42" t="s">
        <v>982</v>
      </c>
    </row>
    <row r="92" spans="1:20" ht="18" customHeight="1" x14ac:dyDescent="0.25">
      <c r="A92" s="44">
        <v>1</v>
      </c>
      <c r="B92" s="46" t="str">
        <f t="shared" ref="B92:B101" si="18">CONCATENATE(P2, " - ")</f>
        <v xml:space="preserve">मौसा  - </v>
      </c>
    </row>
    <row r="93" spans="1:20" ht="18" customHeight="1" x14ac:dyDescent="0.25">
      <c r="A93" s="44">
        <v>2</v>
      </c>
      <c r="B93" s="46" t="str">
        <f t="shared" si="18"/>
        <v xml:space="preserve">मेर  - </v>
      </c>
    </row>
    <row r="94" spans="1:20" ht="18" customHeight="1" x14ac:dyDescent="0.25">
      <c r="A94" s="44">
        <v>3</v>
      </c>
      <c r="B94" s="46" t="str">
        <f t="shared" si="18"/>
        <v xml:space="preserve">कौआ  - </v>
      </c>
    </row>
    <row r="95" spans="1:20" ht="18" customHeight="1" x14ac:dyDescent="0.25">
      <c r="A95" s="44">
        <v>4</v>
      </c>
      <c r="B95" s="46" t="str">
        <f t="shared" si="18"/>
        <v xml:space="preserve">औरत - </v>
      </c>
    </row>
    <row r="96" spans="1:20" ht="18" customHeight="1" x14ac:dyDescent="0.25">
      <c r="A96" s="44">
        <v>5</v>
      </c>
      <c r="B96" s="46" t="str">
        <f t="shared" si="18"/>
        <v xml:space="preserve">शेर  - </v>
      </c>
    </row>
    <row r="97" spans="1:2" ht="18" customHeight="1" x14ac:dyDescent="0.25">
      <c r="A97" s="44">
        <v>6</v>
      </c>
      <c r="B97" s="46" t="str">
        <f t="shared" si="18"/>
        <v xml:space="preserve">अंडा - </v>
      </c>
    </row>
    <row r="98" spans="1:2" ht="18" customHeight="1" x14ac:dyDescent="0.25">
      <c r="A98" s="44">
        <v>7</v>
      </c>
      <c r="B98" s="46" t="str">
        <f t="shared" si="18"/>
        <v xml:space="preserve">डंडा - </v>
      </c>
    </row>
    <row r="99" spans="1:2" ht="18" customHeight="1" x14ac:dyDescent="0.25">
      <c r="A99" s="44">
        <v>8</v>
      </c>
      <c r="B99" s="46" t="str">
        <f t="shared" si="18"/>
        <v xml:space="preserve">संतरा - </v>
      </c>
    </row>
    <row r="100" spans="1:2" ht="18" customHeight="1" x14ac:dyDescent="0.25">
      <c r="A100" s="44">
        <v>9</v>
      </c>
      <c r="B100" s="46" t="str">
        <f t="shared" si="18"/>
        <v xml:space="preserve">कंधा - </v>
      </c>
    </row>
    <row r="101" spans="1:2" ht="18" customHeight="1" x14ac:dyDescent="0.25">
      <c r="A101" s="44">
        <v>10</v>
      </c>
      <c r="B101" s="46" t="str">
        <f t="shared" si="18"/>
        <v xml:space="preserve">घंटा  - </v>
      </c>
    </row>
    <row r="102" spans="1:2" ht="18" customHeight="1" x14ac:dyDescent="0.25">
      <c r="B102" s="46"/>
    </row>
    <row r="103" spans="1:2" ht="18" customHeight="1" x14ac:dyDescent="0.25">
      <c r="A103" s="44">
        <v>1</v>
      </c>
      <c r="B103" s="46" t="str">
        <f>F54</f>
        <v>बारहखड़ी लिखिए - क , द</v>
      </c>
    </row>
    <row r="104" spans="1:2" ht="18" customHeight="1" x14ac:dyDescent="0.25">
      <c r="A104" s="44">
        <v>2</v>
      </c>
      <c r="B104" s="46" t="str">
        <f t="shared" ref="B104:B117" si="19">F55</f>
        <v>बारहखड़ी लिखिए - ख , धा</v>
      </c>
    </row>
    <row r="105" spans="1:2" ht="18" customHeight="1" x14ac:dyDescent="0.25">
      <c r="A105" s="44">
        <v>3</v>
      </c>
      <c r="B105" s="46" t="str">
        <f t="shared" si="19"/>
        <v>बारहखड़ी लिखिए - ज , न</v>
      </c>
    </row>
    <row r="106" spans="1:2" ht="18" customHeight="1" x14ac:dyDescent="0.25">
      <c r="A106" s="44">
        <v>4</v>
      </c>
      <c r="B106" s="46" t="str">
        <f t="shared" si="19"/>
        <v>बारहखड़ी लिखिए - ग , फ</v>
      </c>
    </row>
    <row r="107" spans="1:2" ht="18" customHeight="1" x14ac:dyDescent="0.25">
      <c r="A107" s="44">
        <v>5</v>
      </c>
      <c r="B107" s="46" t="str">
        <f t="shared" si="19"/>
        <v>बारहखड़ी लिखिए - घ  , ब</v>
      </c>
    </row>
    <row r="108" spans="1:2" ht="18" customHeight="1" x14ac:dyDescent="0.25">
      <c r="A108" s="44">
        <v>6</v>
      </c>
      <c r="B108" s="46" t="str">
        <f t="shared" si="19"/>
        <v>बारहखड़ी लिखिए - च , भ</v>
      </c>
    </row>
    <row r="109" spans="1:2" ht="18" customHeight="1" x14ac:dyDescent="0.25">
      <c r="A109" s="44">
        <v>7</v>
      </c>
      <c r="B109" s="46" t="str">
        <f t="shared" si="19"/>
        <v>बारहखड़ी लिखिए - छ  , म</v>
      </c>
    </row>
    <row r="110" spans="1:2" ht="18" customHeight="1" x14ac:dyDescent="0.25">
      <c r="A110" s="44">
        <v>8</v>
      </c>
      <c r="B110" s="46" t="str">
        <f t="shared" si="19"/>
        <v>बारहखड़ी लिखिए - झ , य</v>
      </c>
    </row>
    <row r="111" spans="1:2" ht="18" customHeight="1" x14ac:dyDescent="0.25">
      <c r="A111" s="44">
        <v>9</v>
      </c>
      <c r="B111" s="46" t="str">
        <f t="shared" si="19"/>
        <v>बारहखड़ी लिखिए - ट , र</v>
      </c>
    </row>
    <row r="112" spans="1:2" ht="18" customHeight="1" x14ac:dyDescent="0.25">
      <c r="A112" s="44">
        <v>10</v>
      </c>
      <c r="B112" s="46" t="str">
        <f t="shared" si="19"/>
        <v>बारहखड़ी लिखिए - ठ , ल</v>
      </c>
    </row>
    <row r="113" spans="1:2" ht="18" customHeight="1" x14ac:dyDescent="0.25">
      <c r="A113" s="44">
        <v>11</v>
      </c>
      <c r="B113" s="46" t="str">
        <f t="shared" si="19"/>
        <v>बारहखड़ी लिखिए - डा , व</v>
      </c>
    </row>
    <row r="114" spans="1:2" ht="18" customHeight="1" x14ac:dyDescent="0.25">
      <c r="A114" s="44">
        <v>12</v>
      </c>
      <c r="B114" s="46" t="str">
        <f t="shared" si="19"/>
        <v>बारहखड़ी लिखिए - ढ , स</v>
      </c>
    </row>
    <row r="115" spans="1:2" ht="18" customHeight="1" x14ac:dyDescent="0.25">
      <c r="A115" s="44">
        <v>13</v>
      </c>
      <c r="B115" s="46" t="str">
        <f t="shared" si="19"/>
        <v xml:space="preserve">बारहखड़ी लिखिए - प , श </v>
      </c>
    </row>
    <row r="116" spans="1:2" ht="18" customHeight="1" x14ac:dyDescent="0.25">
      <c r="A116" s="44">
        <v>14</v>
      </c>
      <c r="B116" s="46" t="str">
        <f t="shared" si="19"/>
        <v>बारहखड़ी लिखिए - त , ह</v>
      </c>
    </row>
    <row r="117" spans="1:2" ht="18" customHeight="1" x14ac:dyDescent="0.25">
      <c r="A117" s="44">
        <v>15</v>
      </c>
      <c r="B117" s="46" t="str">
        <f t="shared" si="19"/>
        <v>बारहखड़ी लिखिए - थ , क्ष</v>
      </c>
    </row>
    <row r="118" spans="1:2" ht="18" customHeight="1" x14ac:dyDescent="0.25">
      <c r="B118" s="46"/>
    </row>
  </sheetData>
  <sortState ref="M2:M61">
    <sortCondition ref="M2:M61"/>
  </sortState>
  <mergeCells count="17">
    <mergeCell ref="F42:J42"/>
    <mergeCell ref="F43:J43"/>
    <mergeCell ref="F37:J37"/>
    <mergeCell ref="F38:J38"/>
    <mergeCell ref="F39:J39"/>
    <mergeCell ref="F40:J40"/>
    <mergeCell ref="F41:J41"/>
    <mergeCell ref="F7:G7"/>
    <mergeCell ref="F16:G16"/>
    <mergeCell ref="H7:J7"/>
    <mergeCell ref="H16:J16"/>
    <mergeCell ref="F1:J1"/>
    <mergeCell ref="F2:J2"/>
    <mergeCell ref="F3:J3"/>
    <mergeCell ref="F4:J4"/>
    <mergeCell ref="F5:J5"/>
    <mergeCell ref="F6:J6"/>
  </mergeCells>
  <pageMargins left="0.39370078740157483" right="0.39370078740157483" top="0.59055118110236227" bottom="9.8425196850393706E-2" header="0.31496062992125984" footer="0.31496062992125984"/>
  <pageSetup paperSize="9" orientation="portrait" horizontalDpi="300" verticalDpi="300" r:id="rId1"/>
  <headerFooter>
    <oddHeader>&amp;L&amp;D&amp;CHINDI</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1" r:id="rId4" name="Button 1">
              <controlPr defaultSize="0" print="0" autoFill="0" autoPict="0" macro="[0]!Sheet6.randomNumbers">
                <anchor moveWithCells="1" sizeWithCells="1">
                  <from>
                    <xdr:col>9</xdr:col>
                    <xdr:colOff>247650</xdr:colOff>
                    <xdr:row>0</xdr:row>
                    <xdr:rowOff>9525</xdr:rowOff>
                  </from>
                  <to>
                    <xdr:col>10</xdr:col>
                    <xdr:colOff>0</xdr:colOff>
                    <xdr:row>1</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answer sheet</vt:lpstr>
      <vt:lpstr>Social</vt:lpstr>
      <vt:lpstr>Science</vt:lpstr>
      <vt:lpstr>English</vt:lpstr>
      <vt:lpstr>Mathematics</vt:lpstr>
      <vt:lpstr>CS-Sem-I</vt:lpstr>
      <vt:lpstr>Telugu</vt:lpstr>
      <vt:lpstr>CS Sem-II</vt:lpstr>
      <vt:lpstr>Hindi</vt:lpstr>
      <vt:lpstr>'answer sheet'!Print_Area</vt:lpstr>
      <vt:lpstr>'CS Sem-II'!Print_Area</vt:lpstr>
      <vt:lpstr>English!Print_Area</vt:lpstr>
      <vt:lpstr>Hindi!Print_Area</vt:lpstr>
      <vt:lpstr>Mathematics!Print_Area</vt:lpstr>
      <vt:lpstr>Science!Print_Area</vt:lpstr>
      <vt:lpstr>Social!Print_Area</vt:lpstr>
      <vt:lpstr>Telugu!Print_Area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Arundhati</dc:creator>
  <cp:lastModifiedBy>Arundhati</cp:lastModifiedBy>
  <cp:lastPrinted>2019-04-02T06:43:46Z</cp:lastPrinted>
  <dcterms:created xsi:type="dcterms:W3CDTF">2019-03-08T13:07:02Z</dcterms:created>
  <dcterms:modified xsi:type="dcterms:W3CDTF">2019-04-02T09:15:51Z</dcterms:modified>
</cp:coreProperties>
</file>